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731" activeTab="4"/>
  </bookViews>
  <sheets>
    <sheet name="I (a)" sheetId="8" r:id="rId1"/>
    <sheet name="I(d) II(a) II(b) III(a)" sheetId="11" r:id="rId2"/>
    <sheet name="I (c) (i) and (ii)" sheetId="10" r:id="rId3"/>
    <sheet name="I (b)" sheetId="9" r:id="rId4"/>
    <sheet name="SHARE _P C35" sheetId="1" r:id="rId5"/>
  </sheets>
  <externalReferences>
    <externalReference r:id="rId6"/>
  </externalReferences>
  <definedNames>
    <definedName name="\DAD">#REF!</definedName>
    <definedName name="\fef">#REF!</definedName>
    <definedName name="_ps1">#REF!</definedName>
    <definedName name="_sp1">#REF!</definedName>
    <definedName name="a">#REF!</definedName>
    <definedName name="aaaaaaaaaaa">#REF!</definedName>
    <definedName name="aaaaaafr">#REF!</definedName>
    <definedName name="as">#REF!</definedName>
    <definedName name="asa">#REF!</definedName>
    <definedName name="asdafd">#REF!</definedName>
    <definedName name="asfaw">#REF!</definedName>
    <definedName name="bbbbbb">#REF!</definedName>
    <definedName name="BDFGSDG">#REF!</definedName>
    <definedName name="ca">#REF!</definedName>
    <definedName name="casd">#REF!</definedName>
    <definedName name="cs">#REF!</definedName>
    <definedName name="D">#REF!</definedName>
    <definedName name="da">#REF!</definedName>
    <definedName name="dada">#REF!</definedName>
    <definedName name="dadad">#REF!</definedName>
    <definedName name="dadf">#REF!</definedName>
    <definedName name="dafaf">#REF!</definedName>
    <definedName name="DASD">#REF!</definedName>
    <definedName name="dd">#REF!</definedName>
    <definedName name="DDDD">#REF!</definedName>
    <definedName name="dek">#REF!</definedName>
    <definedName name="DFA">#REF!</definedName>
    <definedName name="dfaeda">#REF!</definedName>
    <definedName name="dfaf">#REF!</definedName>
    <definedName name="DFAW">#REF!</definedName>
    <definedName name="DFEF">#REF!</definedName>
    <definedName name="DR">#REF!</definedName>
    <definedName name="DSF">#REF!</definedName>
    <definedName name="EF">#REF!</definedName>
    <definedName name="efffffff">#REF!</definedName>
    <definedName name="EWE">#REF!</definedName>
    <definedName name="Excel_BuiltIn_Print_Area_1_1">'SHARE _P C35'!$A$1:$I$65</definedName>
    <definedName name="Excel_BuiltIn_Print_Area_1_1_1">'SHARE _P C35'!$A$1:$I$64</definedName>
    <definedName name="Excel_BuiltIn_Print_Area_2_1">#REF!</definedName>
    <definedName name="Excel_BuiltIn_Print_Area_2_1_1">#REF!</definedName>
    <definedName name="Excel_BuiltIn_Print_Area_3_1">#REF!</definedName>
    <definedName name="F">#REF!</definedName>
    <definedName name="fa">#REF!</definedName>
    <definedName name="fada">#REF!</definedName>
    <definedName name="fadfafasfasdfas">#REF!</definedName>
    <definedName name="faef">#REF!</definedName>
    <definedName name="FAF">#REF!</definedName>
    <definedName name="FASDFAF">#REF!</definedName>
    <definedName name="fcccccccccc">#REF!</definedName>
    <definedName name="fd">#REF!</definedName>
    <definedName name="fdf">#REF!</definedName>
    <definedName name="FDGFGF">#REF!</definedName>
    <definedName name="fe">#REF!</definedName>
    <definedName name="FEF">#REF!</definedName>
    <definedName name="ferg">#REF!</definedName>
    <definedName name="ff">#REF!</definedName>
    <definedName name="ffas">#REF!</definedName>
    <definedName name="ffasfa">#REF!</definedName>
    <definedName name="FFD">#REF!</definedName>
    <definedName name="ffffffff">#REF!</definedName>
    <definedName name="fffffffffffffffff">#REF!</definedName>
    <definedName name="fffsfs">#REF!</definedName>
    <definedName name="ffr">#REF!</definedName>
    <definedName name="FQWR">#REF!</definedName>
    <definedName name="frer">#REF!</definedName>
    <definedName name="frfsfa">#REF!</definedName>
    <definedName name="frg">#REF!</definedName>
    <definedName name="fsdf">#REF!</definedName>
    <definedName name="fsdfasfds">#REF!</definedName>
    <definedName name="fsf">#REF!</definedName>
    <definedName name="fwefre">#REF!</definedName>
    <definedName name="gfrweg">#REF!</definedName>
    <definedName name="gki">#REF!</definedName>
    <definedName name="GRAND_TOTAL">#REF!</definedName>
    <definedName name="GRAND_TOTAL__A_B_C">[1]Comparative!$F$36</definedName>
    <definedName name="GRAND_TOTAL__A_B_C_d">[1]Comparative!$F$36</definedName>
    <definedName name="grand_total_31_12">[1]Comparative!$I$36</definedName>
    <definedName name="GSD">#REF!</definedName>
    <definedName name="gvgbvf">#REF!</definedName>
    <definedName name="jd">#REF!</definedName>
    <definedName name="kjh">#REF!</definedName>
    <definedName name="kld">#REF!</definedName>
    <definedName name="mkv">#REF!</definedName>
    <definedName name="ok">#REF!</definedName>
    <definedName name="ot">#REF!</definedName>
    <definedName name="_xlnm.Print_Area" localSheetId="0">'I (a)'!$A$1:$F$25</definedName>
    <definedName name="_xlnm.Print_Area" localSheetId="4">'SHARE _P C35'!$A$1:$I$55</definedName>
    <definedName name="ps">#REF!</definedName>
    <definedName name="qw">#REF!</definedName>
    <definedName name="re">#REF!</definedName>
    <definedName name="rqw">#REF!</definedName>
    <definedName name="s">#REF!</definedName>
    <definedName name="SA">#REF!</definedName>
    <definedName name="seff">#REF!</definedName>
    <definedName name="sp">#REF!</definedName>
    <definedName name="t">#REF!</definedName>
    <definedName name="tergfert">#REF!</definedName>
    <definedName name="to">#REF!</definedName>
    <definedName name="Total">#REF!</definedName>
    <definedName name="uu">#REF!</definedName>
    <definedName name="vccvcsdasdasdsadasdasd">#REF!</definedName>
    <definedName name="vdvdf">#REF!</definedName>
    <definedName name="veeru">#REF!</definedName>
    <definedName name="VGFG">#REF!</definedName>
    <definedName name="w">#REF!</definedName>
    <definedName name="we">#REF!</definedName>
    <definedName name="WRF">#REF!</definedName>
    <definedName name="yfu">#REF!</definedName>
  </definedNames>
  <calcPr calcId="124519"/>
</workbook>
</file>

<file path=xl/calcChain.xml><?xml version="1.0" encoding="utf-8"?>
<calcChain xmlns="http://schemas.openxmlformats.org/spreadsheetml/2006/main">
  <c r="C8" i="10"/>
  <c r="I17"/>
  <c r="G17"/>
  <c r="E17"/>
  <c r="C17"/>
  <c r="I8"/>
  <c r="G8"/>
  <c r="E8"/>
  <c r="D6"/>
  <c r="D8" s="1"/>
  <c r="L9" i="9"/>
  <c r="J9"/>
  <c r="H9"/>
  <c r="E9"/>
  <c r="F9" s="1"/>
  <c r="C9"/>
  <c r="F7"/>
  <c r="D7"/>
  <c r="F6"/>
  <c r="D6"/>
  <c r="D9" s="1"/>
  <c r="E48" i="1"/>
  <c r="D48"/>
  <c r="C48"/>
  <c r="E35"/>
  <c r="E49" s="1"/>
  <c r="D35"/>
  <c r="D49" s="1"/>
  <c r="C35"/>
  <c r="C49" s="1"/>
  <c r="E21"/>
  <c r="D21"/>
  <c r="C21"/>
  <c r="E19"/>
  <c r="D19"/>
  <c r="C19"/>
  <c r="E12"/>
  <c r="D12"/>
  <c r="C12"/>
  <c r="B24" i="8"/>
  <c r="B15"/>
  <c r="E50" i="1" l="1"/>
  <c r="E54" s="1"/>
  <c r="D50"/>
  <c r="C50"/>
  <c r="C54" s="1"/>
  <c r="D54"/>
  <c r="G50"/>
  <c r="F50"/>
  <c r="F48"/>
  <c r="F47"/>
  <c r="F46"/>
  <c r="F45"/>
  <c r="F44"/>
  <c r="F43"/>
  <c r="F40"/>
  <c r="F39"/>
  <c r="F37"/>
  <c r="F35"/>
  <c r="F34"/>
  <c r="F30"/>
  <c r="F26"/>
  <c r="F25"/>
  <c r="F19"/>
  <c r="F12"/>
  <c r="F9"/>
  <c r="G49"/>
  <c r="F21"/>
  <c r="G21"/>
  <c r="F49"/>
  <c r="G54" l="1"/>
  <c r="F54"/>
  <c r="G48"/>
  <c r="G47"/>
  <c r="G46"/>
  <c r="G45"/>
  <c r="G44"/>
  <c r="G43"/>
  <c r="G40"/>
  <c r="G39"/>
  <c r="G37"/>
  <c r="G35"/>
  <c r="G34"/>
  <c r="G30"/>
  <c r="G26"/>
  <c r="G25"/>
  <c r="G19"/>
  <c r="G12"/>
  <c r="G9"/>
</calcChain>
</file>

<file path=xl/sharedStrings.xml><?xml version="1.0" encoding="utf-8"?>
<sst xmlns="http://schemas.openxmlformats.org/spreadsheetml/2006/main" count="223" uniqueCount="162">
  <si>
    <t>Partly paid-up shares:-</t>
  </si>
  <si>
    <t>No. of partly paid-up shares</t>
  </si>
  <si>
    <t>As a % of total no. of partly paid-up shares</t>
  </si>
  <si>
    <t>As a % of total no. of shares of the company</t>
  </si>
  <si>
    <t>Held by public</t>
  </si>
  <si>
    <t>As a % of total No. of outstanding convertible securities</t>
  </si>
  <si>
    <t>As a % of total no. of shares of the company, assuming full conversion of the convertible securities</t>
  </si>
  <si>
    <t>Warrants:-</t>
  </si>
  <si>
    <t>No. of warrants</t>
  </si>
  <si>
    <t>As a % of total no. of warrants</t>
  </si>
  <si>
    <t>As a % of total no. of shares of the company, assuming full conversion of warrants</t>
  </si>
  <si>
    <t>Total shareholding as a percentage of total number of shares</t>
  </si>
  <si>
    <t>(I)</t>
  </si>
  <si>
    <t>(II)</t>
  </si>
  <si>
    <t>(III)</t>
  </si>
  <si>
    <t>(IV)</t>
  </si>
  <si>
    <t>(V)</t>
  </si>
  <si>
    <t>(VI)</t>
  </si>
  <si>
    <t>(VII)</t>
  </si>
  <si>
    <t>(VIII)</t>
  </si>
  <si>
    <t>(A)</t>
  </si>
  <si>
    <t>Promoter and Promoter Group</t>
  </si>
  <si>
    <t>Indian</t>
  </si>
  <si>
    <t>(a)</t>
  </si>
  <si>
    <t>(b)</t>
  </si>
  <si>
    <t>(c)</t>
  </si>
  <si>
    <t>Bodies Corporate</t>
  </si>
  <si>
    <t>(d)</t>
  </si>
  <si>
    <t>(e)</t>
  </si>
  <si>
    <t>Any Other (specify)</t>
  </si>
  <si>
    <t>Foreign</t>
  </si>
  <si>
    <t>Individuals (Non-Resident Individuals/Foreign Individuals)</t>
  </si>
  <si>
    <t>Institutions</t>
  </si>
  <si>
    <t>Qualified Foreign Investors</t>
  </si>
  <si>
    <t>(B)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</si>
  <si>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</si>
  <si>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</si>
  <si>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</si>
  <si>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</si>
  <si>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</si>
  <si>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</si>
  <si>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Non-institutions</t>
  </si>
  <si>
    <t>NA</t>
  </si>
  <si>
    <t>(C)</t>
  </si>
  <si>
    <t>Public</t>
  </si>
  <si>
    <t>GRAND TOTAL (A)+(B)+(C)</t>
  </si>
  <si>
    <t>(I)(b)</t>
  </si>
  <si>
    <t>Statement showing holding of securities (including shares, warrants, convertible securities) of persons belonging to the category “Promoter and Promoter Group”</t>
  </si>
  <si>
    <t>Sr. No.</t>
  </si>
  <si>
    <t>Name of the shareholder</t>
  </si>
  <si>
    <t>Details of Shares held</t>
  </si>
  <si>
    <t>Details of warrants</t>
  </si>
  <si>
    <t>Total shares (including underlying shares assuming full conversion of warrants and convertible securities) as a % of diluted share capital</t>
  </si>
  <si>
    <t>Number of shares held</t>
  </si>
  <si>
    <t>No.</t>
  </si>
  <si>
    <t>As a percentage</t>
  </si>
  <si>
    <t>(VI)=(V)/(III)*100</t>
  </si>
  <si>
    <t>(IX)</t>
  </si>
  <si>
    <t>(X)</t>
  </si>
  <si>
    <t>(XI)</t>
  </si>
  <si>
    <t>(XII)</t>
  </si>
  <si>
    <t>TOTAL</t>
  </si>
  <si>
    <t>(I)(c)(i)</t>
  </si>
  <si>
    <t>Shares as a percentage of total number of shares {i.e., Grand Total (A)+(B)+(C) indicated in Statement at para (I)(a) above}</t>
  </si>
  <si>
    <t>(I)(c)(ii)</t>
  </si>
  <si>
    <t>Locked-in shares as a percentage of total number of shares {i.e., Grand Total (A)+(B)+(C) indicated in Statement at para (I)(a) above}</t>
  </si>
  <si>
    <t>Type of outstanding DR (ADRs, GDRs, SDRs, etc.)</t>
  </si>
  <si>
    <t>Number of shares underlying outstanding DRs</t>
  </si>
  <si>
    <t>Shares underlying outstanding DRs as a percentage of total number of shares {i.e., Grand Total (A)+(B)+(C) indicated in Statement at para (I)(a) above}</t>
  </si>
  <si>
    <t>Name of the DR Holder</t>
  </si>
  <si>
    <t>As a percentage of (A+B+C)</t>
  </si>
  <si>
    <t xml:space="preserve">Total </t>
  </si>
  <si>
    <t>Financial Institutions/ Banks</t>
  </si>
  <si>
    <t xml:space="preserve">(I)(a)                              Statement showing Shareholding Pattern </t>
  </si>
  <si>
    <t xml:space="preserve">                                              Reliance MediaWorks Limited</t>
  </si>
  <si>
    <t>Held by promoter/promoter group</t>
  </si>
  <si>
    <t xml:space="preserve">Outstanding convertible securities     </t>
  </si>
  <si>
    <t xml:space="preserve">No. of outstanding securities </t>
  </si>
  <si>
    <t>Total paid-up capital of the company, assuming full conversion of warrants and convertible securities</t>
  </si>
  <si>
    <t>Rs. 23,06,30,850 (46,126,170 shares of Rs. 5/- each)</t>
  </si>
  <si>
    <t>Scrip Code: BSE - 532399, NSE - RELMEDIA  Class of Security:Equity  Quarter ended : 30.6.2012</t>
  </si>
  <si>
    <t xml:space="preserve">Category 
code                                     </t>
  </si>
  <si>
    <t>Category of 
Shareholder</t>
  </si>
  <si>
    <t>Number of 
Shareholders</t>
  </si>
  <si>
    <t>Total number 
of  shares</t>
  </si>
  <si>
    <t>Number of shares held in dematerialized form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</si>
  <si>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</si>
  <si>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</si>
  <si>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Number of shares</t>
  </si>
  <si>
    <t xml:space="preserve">As a percentage  </t>
  </si>
  <si>
    <t>(IX)=(VIII)/(IV)*100</t>
  </si>
  <si>
    <r>
      <t>Shareholding of 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</si>
  <si>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Individuals/ Hindu Undivided Family</t>
  </si>
  <si>
    <t>Central Government/ State Government(s)</t>
  </si>
  <si>
    <t>Any Other(Specify)</t>
  </si>
  <si>
    <t>Sub Total(A)(1)</t>
  </si>
  <si>
    <t>a</t>
  </si>
  <si>
    <t>b</t>
  </si>
  <si>
    <t>c</t>
  </si>
  <si>
    <t xml:space="preserve">Institutions </t>
  </si>
  <si>
    <t>d</t>
  </si>
  <si>
    <t>Sub Total(A)(2)</t>
  </si>
  <si>
    <t>Total Shareholding of Promoter     and Promoter Group (A)= (A)(1)+(A)(2)</t>
  </si>
  <si>
    <r>
      <t xml:space="preserve">Public shareholding </t>
    </r>
    <r>
      <rPr>
        <b/>
        <vertAlign val="superscript"/>
        <sz val="11"/>
        <color indexed="8"/>
        <rFont val="Times New Roman"/>
        <family val="1"/>
      </rPr>
      <t>3</t>
    </r>
  </si>
  <si>
    <t>N.A.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</si>
  <si>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</si>
  <si>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>/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</si>
  <si>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</si>
  <si>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</si>
  <si>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1. Trust</t>
  </si>
  <si>
    <t>Sub-Total (B)(1)</t>
  </si>
  <si>
    <t>Individuals-</t>
  </si>
  <si>
    <t>i. Individual shareholders holding nominal share capital up to Rs 1 lakh</t>
  </si>
  <si>
    <t>ii. Individual shareholders holding nominal   share capital in excess of Rs. 1 lakh.</t>
  </si>
  <si>
    <t>1. Clearing Member</t>
  </si>
  <si>
    <t>2. NRI (Repartriate)</t>
  </si>
  <si>
    <t>3. NRI (Non-Repartriate)</t>
  </si>
  <si>
    <t>4. HUF</t>
  </si>
  <si>
    <t>5. Trust</t>
  </si>
  <si>
    <t>Sub-Total (B)(2)</t>
  </si>
  <si>
    <t>Total         Public Shareholding (B)= (B)(1)+(B)(2)</t>
  </si>
  <si>
    <t>TOTAL (A)+(B)</t>
  </si>
  <si>
    <t>Shares  held  by Custodians and against which Depository Receipts have been issued</t>
  </si>
  <si>
    <t>e</t>
  </si>
  <si>
    <t>(i)</t>
  </si>
  <si>
    <t>Encumbered shares (*)</t>
  </si>
  <si>
    <t>Details of convertible
securities</t>
  </si>
  <si>
    <t>As a % of grand total         (A) +(B) +( C )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</si>
  <si>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</si>
  <si>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</si>
  <si>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</si>
  <si>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</si>
  <si>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</si>
  <si>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Reliance Capital Limited</t>
  </si>
  <si>
    <t>Reliance Land Private Limited</t>
  </si>
  <si>
    <t>(*) The term “encumbrance” has the same meaning as assigned to it in regulation 28(3) of the SAST Regulations, 2011</t>
  </si>
  <si>
    <t>Statement showing holding of securities (including shares, warrants, convertible securities) of persons belonging to the</t>
  </si>
  <si>
    <t>category “Public” and holding more than 1% of the total number of shares</t>
  </si>
  <si>
    <t>Total shares (including
underlying shares
assuming full conversion of warrants and convertible securities)
as a % of diluted share
capital</t>
  </si>
  <si>
    <t>As a % total
number of
warrants of
the same class</t>
  </si>
  <si>
    <t>% w.r.t total number of
convertible securities of
the same class</t>
  </si>
  <si>
    <t>Manmohan Shetty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</si>
  <si>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</si>
  <si>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</si>
  <si>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</si>
  <si>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</si>
  <si>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Total shares (including
underlying shares assuming full conversion of warrants and convertible securities) as a % of diluted share capital</t>
  </si>
  <si>
    <t>Number of
warrants</t>
  </si>
  <si>
    <t>As a % total
number of
warrants of the
same class</t>
  </si>
  <si>
    <t>% w.r.t total number of
convertible securities
of the same class</t>
  </si>
  <si>
    <t>Not applicable</t>
  </si>
  <si>
    <t>(I)(d)Statement showing details of locked-in shares</t>
  </si>
  <si>
    <t>(I) (d) Statement showing details of locked-in shares</t>
  </si>
  <si>
    <t>Number of locked-in shares</t>
  </si>
  <si>
    <t>Not Applicable</t>
  </si>
  <si>
    <t xml:space="preserve">(II)(a)Statement showing details of Depository Receipts (DRs) </t>
  </si>
  <si>
    <t xml:space="preserve">Number of outstanding 
DRs </t>
  </si>
  <si>
    <t xml:space="preserve">(II)(b)Statement showing Holding of Depository Receipts (DRs), where underlying shares held by 'Promoter / Promoter Group' are in excess of 1% of the total number of shares </t>
  </si>
  <si>
    <t xml:space="preserve">Number of shares
 underlying outstanding  DRs </t>
  </si>
  <si>
    <r>
      <t>(III) (a)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Statement showing the voting pattern of shareholders, if more than one class of shares/securities is issued by the issuer-N/A</t>
    </r>
  </si>
  <si>
    <t>For determining public shareholding for the purpose of Clause 40A</t>
  </si>
  <si>
    <t>For definitions of "Promoter" and "Promoter Group" refer to Clause 40A</t>
  </si>
</sst>
</file>

<file path=xl/styles.xml><?xml version="1.0" encoding="utf-8"?>
<styleSheet xmlns="http://schemas.openxmlformats.org/spreadsheetml/2006/main">
  <fonts count="45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Arial"/>
    </font>
    <font>
      <b/>
      <strike/>
      <sz val="10"/>
      <name val="Arial"/>
      <family val="2"/>
    </font>
    <font>
      <strike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vertAlign val="superscript"/>
      <sz val="11"/>
      <color indexed="8"/>
      <name val="Times New Roman"/>
      <family val="1"/>
    </font>
    <font>
      <b/>
      <u/>
      <sz val="10"/>
      <name val="Arial"/>
      <family val="2"/>
    </font>
    <font>
      <b/>
      <i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19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23" fillId="0" borderId="11" xfId="0" applyFont="1" applyFill="1" applyBorder="1"/>
    <xf numFmtId="0" fontId="23" fillId="0" borderId="11" xfId="0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left"/>
    </xf>
    <xf numFmtId="2" fontId="23" fillId="0" borderId="11" xfId="0" applyNumberFormat="1" applyFont="1" applyFill="1" applyBorder="1" applyAlignment="1" applyProtection="1">
      <alignment horizontal="left"/>
    </xf>
    <xf numFmtId="0" fontId="23" fillId="0" borderId="11" xfId="0" applyFont="1" applyBorder="1" applyAlignment="1" applyProtection="1">
      <alignment horizontal="left"/>
    </xf>
    <xf numFmtId="0" fontId="23" fillId="0" borderId="11" xfId="0" applyFont="1" applyBorder="1" applyAlignment="1">
      <alignment horizontal="left"/>
    </xf>
    <xf numFmtId="2" fontId="23" fillId="0" borderId="11" xfId="0" applyNumberFormat="1" applyFont="1" applyBorder="1" applyAlignment="1" applyProtection="1"/>
    <xf numFmtId="0" fontId="20" fillId="0" borderId="11" xfId="0" applyFont="1" applyFill="1" applyBorder="1" applyAlignment="1" applyProtection="1">
      <alignment vertical="top" wrapText="1"/>
    </xf>
    <xf numFmtId="0" fontId="20" fillId="0" borderId="11" xfId="0" applyFont="1" applyFill="1" applyBorder="1" applyAlignment="1" applyProtection="1">
      <alignment horizontal="center"/>
    </xf>
    <xf numFmtId="2" fontId="20" fillId="0" borderId="11" xfId="0" applyNumberFormat="1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center"/>
    </xf>
    <xf numFmtId="2" fontId="19" fillId="0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wrapText="1"/>
    </xf>
    <xf numFmtId="0" fontId="26" fillId="0" borderId="0" xfId="0" applyFont="1"/>
    <xf numFmtId="0" fontId="27" fillId="0" borderId="0" xfId="0" applyFont="1" applyFill="1"/>
    <xf numFmtId="0" fontId="0" fillId="0" borderId="0" xfId="0" applyFill="1"/>
    <xf numFmtId="0" fontId="28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Fill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top" wrapText="1"/>
    </xf>
    <xf numFmtId="1" fontId="30" fillId="0" borderId="0" xfId="0" applyNumberFormat="1" applyFont="1"/>
    <xf numFmtId="2" fontId="29" fillId="0" borderId="0" xfId="0" applyNumberFormat="1" applyFont="1"/>
    <xf numFmtId="0" fontId="23" fillId="0" borderId="11" xfId="0" applyFont="1" applyBorder="1" applyProtection="1"/>
    <xf numFmtId="2" fontId="31" fillId="24" borderId="11" xfId="0" applyNumberFormat="1" applyFont="1" applyFill="1" applyBorder="1" applyAlignment="1" applyProtection="1">
      <alignment horizontal="center" vertical="top" wrapText="1"/>
    </xf>
    <xf numFmtId="1" fontId="31" fillId="24" borderId="11" xfId="0" applyNumberFormat="1" applyFont="1" applyFill="1" applyBorder="1" applyAlignment="1" applyProtection="1">
      <alignment horizontal="center" vertical="top" wrapText="1"/>
    </xf>
    <xf numFmtId="0" fontId="33" fillId="24" borderId="11" xfId="0" applyFont="1" applyFill="1" applyBorder="1" applyAlignment="1" applyProtection="1">
      <alignment horizontal="center" vertical="top" wrapText="1"/>
    </xf>
    <xf numFmtId="2" fontId="33" fillId="24" borderId="11" xfId="0" applyNumberFormat="1" applyFont="1" applyFill="1" applyBorder="1" applyAlignment="1" applyProtection="1">
      <alignment horizontal="center" vertical="top" wrapText="1"/>
    </xf>
    <xf numFmtId="1" fontId="33" fillId="24" borderId="11" xfId="0" applyNumberFormat="1" applyFont="1" applyFill="1" applyBorder="1" applyAlignment="1" applyProtection="1">
      <alignment horizontal="center" vertical="top" wrapText="1"/>
    </xf>
    <xf numFmtId="0" fontId="34" fillId="24" borderId="11" xfId="0" applyFont="1" applyFill="1" applyBorder="1" applyAlignment="1" applyProtection="1">
      <alignment horizontal="center" vertical="top" wrapText="1"/>
    </xf>
    <xf numFmtId="0" fontId="34" fillId="24" borderId="11" xfId="0" applyFont="1" applyFill="1" applyBorder="1" applyAlignment="1" applyProtection="1">
      <alignment vertical="top" wrapText="1"/>
    </xf>
    <xf numFmtId="0" fontId="20" fillId="0" borderId="11" xfId="0" applyFont="1" applyBorder="1" applyProtection="1"/>
    <xf numFmtId="0" fontId="20" fillId="0" borderId="11" xfId="0" applyFont="1" applyBorder="1" applyAlignment="1" applyProtection="1">
      <alignment horizontal="center"/>
    </xf>
    <xf numFmtId="2" fontId="20" fillId="0" borderId="11" xfId="0" applyNumberFormat="1" applyFont="1" applyBorder="1" applyAlignment="1" applyProtection="1">
      <alignment horizontal="center"/>
    </xf>
    <xf numFmtId="1" fontId="20" fillId="0" borderId="11" xfId="0" applyNumberFormat="1" applyFont="1" applyBorder="1" applyAlignment="1" applyProtection="1">
      <alignment horizontal="center"/>
    </xf>
    <xf numFmtId="0" fontId="36" fillId="0" borderId="11" xfId="0" applyFont="1" applyBorder="1" applyProtection="1"/>
    <xf numFmtId="2" fontId="36" fillId="0" borderId="11" xfId="0" applyNumberFormat="1" applyFont="1" applyBorder="1" applyAlignment="1" applyProtection="1">
      <alignment horizontal="center"/>
    </xf>
    <xf numFmtId="0" fontId="37" fillId="24" borderId="11" xfId="0" applyFont="1" applyFill="1" applyBorder="1" applyAlignment="1" applyProtection="1">
      <alignment horizontal="center" vertical="top" wrapText="1"/>
    </xf>
    <xf numFmtId="0" fontId="37" fillId="24" borderId="11" xfId="0" applyFont="1" applyFill="1" applyBorder="1" applyAlignment="1" applyProtection="1">
      <alignment vertical="top" wrapText="1"/>
    </xf>
    <xf numFmtId="0" fontId="20" fillId="0" borderId="11" xfId="0" applyFont="1" applyBorder="1" applyProtection="1">
      <protection locked="0"/>
    </xf>
    <xf numFmtId="0" fontId="20" fillId="0" borderId="11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</xf>
    <xf numFmtId="2" fontId="24" fillId="0" borderId="11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2" fontId="38" fillId="0" borderId="11" xfId="0" applyNumberFormat="1" applyFont="1" applyBorder="1" applyAlignment="1" applyProtection="1">
      <alignment horizontal="center"/>
    </xf>
    <xf numFmtId="0" fontId="20" fillId="24" borderId="11" xfId="0" applyFont="1" applyFill="1" applyBorder="1" applyAlignment="1" applyProtection="1">
      <alignment horizontal="center" vertical="top" wrapText="1"/>
    </xf>
    <xf numFmtId="0" fontId="24" fillId="0" borderId="11" xfId="0" applyFont="1" applyBorder="1" applyAlignment="1" applyProtection="1">
      <alignment horizontal="center" vertical="center"/>
    </xf>
    <xf numFmtId="2" fontId="24" fillId="0" borderId="11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0" fontId="36" fillId="0" borderId="11" xfId="0" applyNumberFormat="1" applyFont="1" applyBorder="1" applyAlignment="1" applyProtection="1">
      <alignment horizontal="center"/>
    </xf>
    <xf numFmtId="0" fontId="20" fillId="0" borderId="11" xfId="0" applyNumberFormat="1" applyFont="1" applyBorder="1" applyAlignment="1" applyProtection="1">
      <alignment horizontal="center"/>
    </xf>
    <xf numFmtId="0" fontId="37" fillId="24" borderId="11" xfId="0" applyFont="1" applyFill="1" applyBorder="1" applyAlignment="1" applyProtection="1">
      <alignment horizontal="center" vertical="top" wrapText="1"/>
      <protection locked="0"/>
    </xf>
    <xf numFmtId="0" fontId="37" fillId="24" borderId="11" xfId="0" applyFont="1" applyFill="1" applyBorder="1" applyAlignment="1" applyProtection="1">
      <alignment vertical="top" wrapText="1"/>
      <protection locked="0"/>
    </xf>
    <xf numFmtId="0" fontId="37" fillId="24" borderId="11" xfId="0" applyFont="1" applyFill="1" applyBorder="1" applyAlignment="1" applyProtection="1">
      <alignment horizontal="left" vertical="top" wrapText="1"/>
    </xf>
    <xf numFmtId="0" fontId="24" fillId="24" borderId="11" xfId="0" applyFont="1" applyFill="1" applyBorder="1" applyAlignment="1" applyProtection="1">
      <alignment horizontal="center" vertical="top" wrapText="1"/>
    </xf>
    <xf numFmtId="0" fontId="38" fillId="0" borderId="11" xfId="0" applyFont="1" applyBorder="1" applyProtection="1"/>
    <xf numFmtId="0" fontId="24" fillId="24" borderId="11" xfId="0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</xf>
    <xf numFmtId="1" fontId="23" fillId="0" borderId="11" xfId="0" applyNumberFormat="1" applyFont="1" applyBorder="1" applyAlignment="1" applyProtection="1">
      <alignment horizontal="center"/>
    </xf>
    <xf numFmtId="0" fontId="36" fillId="0" borderId="14" xfId="0" applyFont="1" applyBorder="1" applyProtection="1"/>
    <xf numFmtId="0" fontId="36" fillId="0" borderId="12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center"/>
    </xf>
    <xf numFmtId="0" fontId="36" fillId="0" borderId="12" xfId="0" applyFont="1" applyBorder="1" applyProtection="1"/>
    <xf numFmtId="0" fontId="22" fillId="0" borderId="0" xfId="0" applyFont="1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1" fontId="19" fillId="0" borderId="0" xfId="0" applyNumberFormat="1" applyFont="1" applyProtection="1"/>
    <xf numFmtId="2" fontId="19" fillId="0" borderId="0" xfId="0" applyNumberFormat="1" applyFont="1" applyProtection="1"/>
    <xf numFmtId="2" fontId="19" fillId="0" borderId="0" xfId="0" applyNumberFormat="1" applyFont="1"/>
    <xf numFmtId="0" fontId="22" fillId="0" borderId="15" xfId="0" applyFont="1" applyBorder="1" applyAlignment="1" applyProtection="1">
      <alignment vertical="justify" wrapText="1"/>
    </xf>
    <xf numFmtId="0" fontId="22" fillId="0" borderId="11" xfId="0" applyFont="1" applyBorder="1" applyAlignment="1" applyProtection="1">
      <alignment horizontal="center" vertical="top" wrapText="1"/>
    </xf>
    <xf numFmtId="1" fontId="22" fillId="0" borderId="11" xfId="0" applyNumberFormat="1" applyFont="1" applyBorder="1" applyAlignment="1" applyProtection="1">
      <alignment horizontal="center" vertical="top" wrapText="1"/>
    </xf>
    <xf numFmtId="2" fontId="22" fillId="0" borderId="11" xfId="0" applyNumberFormat="1" applyFont="1" applyBorder="1" applyAlignment="1" applyProtection="1">
      <alignment horizontal="center" vertical="top" wrapText="1"/>
    </xf>
    <xf numFmtId="0" fontId="22" fillId="0" borderId="16" xfId="0" applyFont="1" applyBorder="1" applyAlignment="1" applyProtection="1">
      <alignment vertical="justify" wrapText="1"/>
    </xf>
    <xf numFmtId="0" fontId="41" fillId="0" borderId="11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top"/>
    </xf>
    <xf numFmtId="0" fontId="19" fillId="0" borderId="10" xfId="0" applyFont="1" applyBorder="1"/>
    <xf numFmtId="0" fontId="19" fillId="0" borderId="11" xfId="0" applyFont="1" applyBorder="1" applyAlignment="1">
      <alignment vertical="top"/>
    </xf>
    <xf numFmtId="2" fontId="19" fillId="0" borderId="11" xfId="0" applyNumberFormat="1" applyFont="1" applyBorder="1" applyAlignment="1" applyProtection="1">
      <alignment horizontal="center" vertical="top"/>
    </xf>
    <xf numFmtId="1" fontId="19" fillId="0" borderId="11" xfId="0" applyNumberFormat="1" applyFont="1" applyBorder="1" applyAlignment="1" applyProtection="1">
      <alignment horizontal="center" vertical="top"/>
    </xf>
    <xf numFmtId="2" fontId="19" fillId="0" borderId="11" xfId="0" applyNumberFormat="1" applyFont="1" applyBorder="1"/>
    <xf numFmtId="0" fontId="19" fillId="0" borderId="11" xfId="0" applyFont="1" applyBorder="1" applyProtection="1"/>
    <xf numFmtId="0" fontId="19" fillId="0" borderId="11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horizontal="center" vertical="top"/>
    </xf>
    <xf numFmtId="2" fontId="22" fillId="0" borderId="11" xfId="0" applyNumberFormat="1" applyFont="1" applyBorder="1" applyAlignment="1" applyProtection="1">
      <alignment horizontal="center" vertical="top"/>
    </xf>
    <xf numFmtId="1" fontId="22" fillId="0" borderId="11" xfId="0" applyNumberFormat="1" applyFont="1" applyBorder="1" applyAlignment="1" applyProtection="1">
      <alignment horizontal="center" vertical="top"/>
    </xf>
    <xf numFmtId="2" fontId="22" fillId="0" borderId="11" xfId="0" applyNumberFormat="1" applyFont="1" applyBorder="1"/>
    <xf numFmtId="0" fontId="22" fillId="0" borderId="11" xfId="0" applyFont="1" applyBorder="1" applyProtection="1"/>
    <xf numFmtId="0" fontId="22" fillId="0" borderId="0" xfId="0" applyFont="1" applyProtection="1"/>
    <xf numFmtId="0" fontId="19" fillId="0" borderId="0" xfId="0" applyFont="1"/>
    <xf numFmtId="0" fontId="22" fillId="0" borderId="0" xfId="0" applyFont="1"/>
    <xf numFmtId="0" fontId="2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2" fillId="0" borderId="0" xfId="0" applyFont="1" applyProtection="1"/>
    <xf numFmtId="0" fontId="43" fillId="0" borderId="0" xfId="0" applyFont="1" applyProtection="1"/>
    <xf numFmtId="0" fontId="23" fillId="0" borderId="11" xfId="0" applyFont="1" applyBorder="1" applyAlignment="1" applyProtection="1">
      <alignment vertical="top" wrapText="1"/>
    </xf>
    <xf numFmtId="0" fontId="43" fillId="0" borderId="11" xfId="0" applyFont="1" applyBorder="1" applyAlignment="1" applyProtection="1">
      <alignment horizontal="center"/>
      <protection locked="0"/>
    </xf>
    <xf numFmtId="0" fontId="43" fillId="0" borderId="11" xfId="0" applyFont="1" applyBorder="1" applyProtection="1">
      <protection locked="0"/>
    </xf>
    <xf numFmtId="0" fontId="19" fillId="25" borderId="12" xfId="0" applyFont="1" applyFill="1" applyBorder="1" applyAlignment="1" applyProtection="1">
      <alignment horizontal="center" vertical="center" wrapText="1"/>
      <protection locked="0"/>
    </xf>
    <xf numFmtId="2" fontId="43" fillId="0" borderId="11" xfId="0" applyNumberFormat="1" applyFont="1" applyBorder="1" applyAlignment="1" applyProtection="1">
      <alignment horizontal="center"/>
    </xf>
    <xf numFmtId="0" fontId="43" fillId="0" borderId="11" xfId="0" applyFont="1" applyBorder="1" applyProtection="1"/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2" fontId="23" fillId="0" borderId="11" xfId="0" applyNumberFormat="1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 vertical="top" wrapText="1"/>
    </xf>
    <xf numFmtId="0" fontId="23" fillId="0" borderId="11" xfId="0" applyFont="1" applyBorder="1" applyAlignment="1" applyProtection="1">
      <alignment horizontal="left" vertical="top" wrapText="1"/>
    </xf>
    <xf numFmtId="0" fontId="40" fillId="0" borderId="13" xfId="0" applyFont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vertical="top"/>
    </xf>
    <xf numFmtId="0" fontId="22" fillId="0" borderId="11" xfId="0" applyFont="1" applyBorder="1" applyAlignment="1" applyProtection="1">
      <alignment vertical="top" wrapText="1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Protection="1"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 vertical="top"/>
    </xf>
    <xf numFmtId="0" fontId="22" fillId="0" borderId="12" xfId="0" applyFont="1" applyBorder="1" applyAlignment="1" applyProtection="1">
      <alignment horizontal="center"/>
    </xf>
    <xf numFmtId="0" fontId="36" fillId="0" borderId="11" xfId="0" applyFont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vertical="top" wrapText="1"/>
    </xf>
    <xf numFmtId="2" fontId="19" fillId="0" borderId="0" xfId="0" applyNumberFormat="1" applyFont="1" applyFill="1" applyBorder="1" applyAlignment="1" applyProtection="1"/>
    <xf numFmtId="0" fontId="36" fillId="0" borderId="14" xfId="0" applyFont="1" applyFill="1" applyBorder="1" applyProtection="1"/>
    <xf numFmtId="0" fontId="36" fillId="0" borderId="11" xfId="0" applyFont="1" applyFill="1" applyBorder="1" applyProtection="1"/>
    <xf numFmtId="0" fontId="22" fillId="0" borderId="11" xfId="0" applyFont="1" applyFill="1" applyBorder="1" applyAlignment="1" applyProtection="1">
      <alignment horizontal="center" vertical="top"/>
    </xf>
    <xf numFmtId="0" fontId="22" fillId="0" borderId="11" xfId="0" applyFont="1" applyFill="1" applyBorder="1" applyAlignment="1" applyProtection="1">
      <alignment horizontal="center" vertical="top" wrapText="1"/>
    </xf>
    <xf numFmtId="0" fontId="22" fillId="0" borderId="11" xfId="0" applyFont="1" applyFill="1" applyBorder="1" applyAlignment="1" applyProtection="1">
      <alignment horizontal="left" vertical="top" wrapText="1"/>
    </xf>
    <xf numFmtId="0" fontId="22" fillId="0" borderId="11" xfId="0" applyFont="1" applyFill="1" applyBorder="1" applyAlignment="1" applyProtection="1">
      <alignment vertical="top" wrapText="1"/>
    </xf>
    <xf numFmtId="0" fontId="19" fillId="0" borderId="1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Protection="1"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2" fontId="22" fillId="0" borderId="0" xfId="0" applyNumberFormat="1" applyFont="1" applyFill="1" applyBorder="1" applyAlignment="1" applyProtection="1"/>
    <xf numFmtId="0" fontId="19" fillId="0" borderId="11" xfId="0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center"/>
    </xf>
    <xf numFmtId="2" fontId="36" fillId="0" borderId="19" xfId="0" applyNumberFormat="1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 vertical="top"/>
    </xf>
    <xf numFmtId="0" fontId="22" fillId="0" borderId="12" xfId="0" applyFont="1" applyFill="1" applyBorder="1" applyAlignment="1" applyProtection="1">
      <alignment horizontal="center"/>
    </xf>
    <xf numFmtId="0" fontId="44" fillId="0" borderId="0" xfId="0" applyFont="1" applyFill="1"/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3" fillId="0" borderId="11" xfId="0" applyFont="1" applyFill="1" applyBorder="1" applyAlignment="1" applyProtection="1">
      <alignment horizontal="left"/>
    </xf>
    <xf numFmtId="0" fontId="23" fillId="0" borderId="11" xfId="0" applyFont="1" applyFill="1" applyBorder="1" applyAlignment="1" applyProtection="1">
      <alignment vertical="top" wrapText="1"/>
    </xf>
    <xf numFmtId="2" fontId="23" fillId="0" borderId="11" xfId="0" applyNumberFormat="1" applyFont="1" applyFill="1" applyBorder="1" applyAlignment="1" applyProtection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2" fontId="22" fillId="0" borderId="12" xfId="0" applyNumberFormat="1" applyFont="1" applyFill="1" applyBorder="1" applyAlignment="1" applyProtection="1">
      <alignment horizontal="center"/>
    </xf>
    <xf numFmtId="2" fontId="22" fillId="0" borderId="13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>
      <alignment horizontal="center"/>
    </xf>
    <xf numFmtId="0" fontId="22" fillId="0" borderId="0" xfId="0" applyFont="1" applyFill="1" applyAlignment="1">
      <alignment horizontal="left"/>
    </xf>
    <xf numFmtId="0" fontId="0" fillId="0" borderId="0" xfId="0" applyAlignment="1"/>
    <xf numFmtId="2" fontId="22" fillId="0" borderId="11" xfId="0" applyNumberFormat="1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center"/>
    </xf>
    <xf numFmtId="0" fontId="40" fillId="0" borderId="12" xfId="0" applyFont="1" applyFill="1" applyBorder="1" applyAlignment="1" applyProtection="1">
      <alignment horizontal="center" vertical="center" wrapText="1"/>
    </xf>
    <xf numFmtId="0" fontId="40" fillId="0" borderId="13" xfId="0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top" wrapText="1"/>
    </xf>
    <xf numFmtId="0" fontId="22" fillId="0" borderId="13" xfId="0" applyFont="1" applyFill="1" applyBorder="1" applyAlignment="1" applyProtection="1">
      <alignment horizontal="center" vertical="top" wrapText="1"/>
    </xf>
    <xf numFmtId="0" fontId="22" fillId="0" borderId="14" xfId="0" applyFont="1" applyFill="1" applyBorder="1" applyAlignment="1" applyProtection="1">
      <alignment horizontal="center" vertical="top" wrapText="1"/>
    </xf>
    <xf numFmtId="2" fontId="19" fillId="0" borderId="12" xfId="0" applyNumberFormat="1" applyFont="1" applyFill="1" applyBorder="1" applyAlignment="1" applyProtection="1">
      <alignment horizontal="center"/>
    </xf>
    <xf numFmtId="2" fontId="19" fillId="0" borderId="13" xfId="0" applyNumberFormat="1" applyFont="1" applyFill="1" applyBorder="1" applyAlignment="1" applyProtection="1">
      <alignment horizontal="center"/>
    </xf>
    <xf numFmtId="2" fontId="19" fillId="0" borderId="14" xfId="0" applyNumberFormat="1" applyFont="1" applyFill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 vertical="top" wrapText="1"/>
    </xf>
    <xf numFmtId="0" fontId="22" fillId="0" borderId="13" xfId="0" applyFont="1" applyBorder="1" applyAlignment="1" applyProtection="1">
      <alignment horizontal="center" vertical="top" wrapText="1"/>
    </xf>
    <xf numFmtId="0" fontId="22" fillId="0" borderId="14" xfId="0" applyFont="1" applyBorder="1" applyAlignment="1" applyProtection="1">
      <alignment horizontal="center" vertical="top" wrapText="1"/>
    </xf>
    <xf numFmtId="0" fontId="36" fillId="0" borderId="12" xfId="0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40" fillId="0" borderId="14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top" wrapText="1"/>
    </xf>
    <xf numFmtId="2" fontId="19" fillId="0" borderId="11" xfId="0" applyNumberFormat="1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/>
    </xf>
    <xf numFmtId="0" fontId="19" fillId="0" borderId="13" xfId="0" applyFont="1" applyBorder="1" applyAlignment="1">
      <alignment horizontal="center"/>
    </xf>
    <xf numFmtId="2" fontId="19" fillId="0" borderId="12" xfId="0" applyNumberFormat="1" applyFont="1" applyBorder="1" applyAlignment="1" applyProtection="1">
      <alignment horizontal="center"/>
    </xf>
    <xf numFmtId="2" fontId="19" fillId="0" borderId="13" xfId="0" applyNumberFormat="1" applyFont="1" applyBorder="1" applyAlignment="1" applyProtection="1">
      <alignment horizontal="center"/>
    </xf>
    <xf numFmtId="2" fontId="19" fillId="0" borderId="14" xfId="0" applyNumberFormat="1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 vertical="top" wrapText="1"/>
    </xf>
    <xf numFmtId="0" fontId="23" fillId="0" borderId="15" xfId="0" applyFont="1" applyBorder="1" applyAlignment="1" applyProtection="1">
      <alignment wrapText="1"/>
    </xf>
    <xf numFmtId="0" fontId="23" fillId="0" borderId="16" xfId="0" applyFont="1" applyBorder="1" applyAlignment="1" applyProtection="1">
      <alignment wrapText="1"/>
    </xf>
    <xf numFmtId="0" fontId="23" fillId="0" borderId="11" xfId="0" applyFont="1" applyBorder="1" applyAlignment="1" applyProtection="1">
      <alignment vertical="top"/>
    </xf>
    <xf numFmtId="0" fontId="23" fillId="0" borderId="11" xfId="0" applyFont="1" applyBorder="1" applyAlignment="1" applyProtection="1">
      <alignment horizontal="center" vertical="top"/>
    </xf>
    <xf numFmtId="0" fontId="23" fillId="0" borderId="15" xfId="0" applyFont="1" applyBorder="1" applyAlignment="1" applyProtection="1">
      <alignment horizontal="left" vertical="top" wrapText="1"/>
    </xf>
    <xf numFmtId="0" fontId="23" fillId="0" borderId="16" xfId="0" applyFont="1" applyBorder="1" applyAlignment="1" applyProtection="1">
      <alignment horizontal="left" vertical="top" wrapText="1"/>
    </xf>
    <xf numFmtId="0" fontId="42" fillId="0" borderId="0" xfId="0" applyFont="1" applyAlignment="1" applyProtection="1"/>
    <xf numFmtId="0" fontId="22" fillId="0" borderId="11" xfId="0" applyFont="1" applyBorder="1" applyAlignment="1" applyProtection="1">
      <alignment vertical="top"/>
    </xf>
    <xf numFmtId="0" fontId="40" fillId="0" borderId="0" xfId="0" applyFont="1" applyAlignment="1" applyProtection="1"/>
    <xf numFmtId="0" fontId="19" fillId="0" borderId="0" xfId="0" applyFont="1" applyAlignment="1"/>
    <xf numFmtId="0" fontId="22" fillId="0" borderId="15" xfId="0" applyFont="1" applyBorder="1" applyAlignment="1" applyProtection="1">
      <alignment horizontal="center" vertical="justify"/>
    </xf>
    <xf numFmtId="0" fontId="22" fillId="0" borderId="16" xfId="0" applyFont="1" applyBorder="1" applyAlignment="1" applyProtection="1">
      <alignment horizontal="center" vertical="justify"/>
    </xf>
    <xf numFmtId="0" fontId="22" fillId="0" borderId="15" xfId="0" applyFont="1" applyBorder="1" applyAlignment="1" applyProtection="1">
      <alignment horizontal="center" vertical="top" wrapText="1"/>
    </xf>
    <xf numFmtId="0" fontId="22" fillId="0" borderId="16" xfId="0" applyFont="1" applyBorder="1" applyAlignment="1" applyProtection="1">
      <alignment horizontal="center" vertical="top"/>
    </xf>
    <xf numFmtId="0" fontId="22" fillId="0" borderId="11" xfId="0" applyFont="1" applyBorder="1" applyAlignment="1" applyProtection="1">
      <alignment horizontal="center" vertical="top"/>
    </xf>
    <xf numFmtId="0" fontId="31" fillId="24" borderId="11" xfId="0" applyFont="1" applyFill="1" applyBorder="1" applyAlignment="1" applyProtection="1">
      <alignment horizontal="center" vertical="top" wrapText="1"/>
    </xf>
    <xf numFmtId="0" fontId="19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6" fillId="0" borderId="14" xfId="0" applyFont="1" applyBorder="1" applyAlignment="1" applyProtection="1">
      <alignment horizontal="center"/>
    </xf>
    <xf numFmtId="0" fontId="31" fillId="24" borderId="11" xfId="0" applyFont="1" applyFill="1" applyBorder="1" applyAlignment="1" applyProtection="1">
      <alignment vertical="top" wrapText="1"/>
    </xf>
    <xf numFmtId="0" fontId="31" fillId="24" borderId="12" xfId="0" applyFont="1" applyFill="1" applyBorder="1" applyAlignment="1" applyProtection="1">
      <alignment horizontal="center" vertical="top" wrapText="1"/>
    </xf>
    <xf numFmtId="0" fontId="31" fillId="24" borderId="14" xfId="0" applyFont="1" applyFill="1" applyBorder="1" applyAlignment="1" applyProtection="1">
      <alignment horizontal="center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ixed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ogesh/YOGI.SEC/Stock%20Exchange%20Compliance/Comparative%20chart%20of%20RCL%20distribution%20sche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ative"/>
      <sheetName val="Sheet1"/>
      <sheetName val="clause 3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45"/>
  <sheetViews>
    <sheetView view="pageBreakPreview" topLeftCell="A6" zoomScale="60" workbookViewId="0">
      <selection activeCell="B31" sqref="B31"/>
    </sheetView>
  </sheetViews>
  <sheetFormatPr defaultRowHeight="12.75"/>
  <cols>
    <col min="1" max="1" width="35.7109375" customWidth="1"/>
    <col min="2" max="2" width="22.42578125" customWidth="1"/>
    <col min="3" max="3" width="13.7109375" customWidth="1"/>
    <col min="4" max="4" width="24.85546875" customWidth="1"/>
    <col min="5" max="5" width="1.28515625" customWidth="1"/>
    <col min="6" max="6" width="8.28515625" hidden="1" customWidth="1"/>
  </cols>
  <sheetData>
    <row r="4" spans="1:4" ht="15" customHeight="1"/>
    <row r="5" spans="1:4" ht="15" customHeight="1">
      <c r="A5" s="148" t="s">
        <v>73</v>
      </c>
      <c r="B5" s="148"/>
      <c r="C5" s="148"/>
      <c r="D5" s="148"/>
    </row>
    <row r="6" spans="1:4" ht="15" customHeight="1">
      <c r="A6" s="1" t="s">
        <v>74</v>
      </c>
      <c r="B6" s="2"/>
      <c r="C6" s="2"/>
      <c r="D6" s="2"/>
    </row>
    <row r="7" spans="1:4" ht="15" customHeight="1">
      <c r="A7" s="3" t="s">
        <v>80</v>
      </c>
      <c r="B7" s="3"/>
      <c r="C7" s="4"/>
      <c r="D7" s="4"/>
    </row>
    <row r="8" spans="1:4" ht="15" customHeight="1">
      <c r="A8" s="3"/>
      <c r="B8" s="5"/>
      <c r="C8" s="6"/>
      <c r="D8" s="7"/>
    </row>
    <row r="9" spans="1:4">
      <c r="A9" s="149" t="s">
        <v>0</v>
      </c>
      <c r="B9" s="149" t="s">
        <v>1</v>
      </c>
      <c r="C9" s="150" t="s">
        <v>2</v>
      </c>
      <c r="D9" s="150" t="s">
        <v>3</v>
      </c>
    </row>
    <row r="10" spans="1:4">
      <c r="A10" s="149"/>
      <c r="B10" s="149"/>
      <c r="C10" s="151"/>
      <c r="D10" s="151"/>
    </row>
    <row r="11" spans="1:4">
      <c r="A11" s="149"/>
      <c r="B11" s="149"/>
      <c r="C11" s="151"/>
      <c r="D11" s="151"/>
    </row>
    <row r="12" spans="1:4" ht="29.25" customHeight="1">
      <c r="A12" s="149"/>
      <c r="B12" s="149"/>
      <c r="C12" s="151"/>
      <c r="D12" s="151"/>
    </row>
    <row r="13" spans="1:4" ht="15" customHeight="1">
      <c r="A13" s="8" t="s">
        <v>75</v>
      </c>
      <c r="B13" s="9">
        <v>0</v>
      </c>
      <c r="C13" s="10">
        <v>0</v>
      </c>
      <c r="D13" s="10">
        <v>0</v>
      </c>
    </row>
    <row r="14" spans="1:4" ht="15" customHeight="1">
      <c r="A14" s="8" t="s">
        <v>4</v>
      </c>
      <c r="B14" s="9">
        <v>0</v>
      </c>
      <c r="C14" s="10">
        <v>0</v>
      </c>
      <c r="D14" s="10">
        <v>0</v>
      </c>
    </row>
    <row r="15" spans="1:4" ht="15" customHeight="1">
      <c r="A15" s="11" t="s">
        <v>71</v>
      </c>
      <c r="B15" s="9">
        <f>SUM(B13:B14)</f>
        <v>0</v>
      </c>
      <c r="C15" s="10">
        <v>0</v>
      </c>
      <c r="D15" s="10">
        <v>0</v>
      </c>
    </row>
    <row r="16" spans="1:4" ht="78.75">
      <c r="A16" s="12" t="s">
        <v>76</v>
      </c>
      <c r="B16" s="13" t="s">
        <v>77</v>
      </c>
      <c r="C16" s="12" t="s">
        <v>5</v>
      </c>
      <c r="D16" s="12" t="s">
        <v>6</v>
      </c>
    </row>
    <row r="17" spans="1:4" ht="15" customHeight="1">
      <c r="A17" s="8" t="s">
        <v>75</v>
      </c>
      <c r="B17" s="9">
        <v>0</v>
      </c>
      <c r="C17" s="10">
        <v>0</v>
      </c>
      <c r="D17" s="10">
        <v>0</v>
      </c>
    </row>
    <row r="18" spans="1:4" ht="15" customHeight="1">
      <c r="A18" s="8" t="s">
        <v>4</v>
      </c>
      <c r="B18" s="14">
        <v>0</v>
      </c>
      <c r="C18" s="10">
        <v>0</v>
      </c>
      <c r="D18" s="15">
        <v>0</v>
      </c>
    </row>
    <row r="19" spans="1:4" ht="15" customHeight="1">
      <c r="A19" s="11" t="s">
        <v>71</v>
      </c>
      <c r="B19" s="14">
        <v>0</v>
      </c>
      <c r="C19" s="10">
        <v>0</v>
      </c>
      <c r="D19" s="15">
        <v>0</v>
      </c>
    </row>
    <row r="20" spans="1:4" ht="15" customHeight="1">
      <c r="A20" s="11"/>
      <c r="B20" s="9"/>
      <c r="C20" s="10"/>
      <c r="D20" s="10"/>
    </row>
    <row r="21" spans="1:4" ht="116.25" customHeight="1">
      <c r="A21" s="12" t="s">
        <v>7</v>
      </c>
      <c r="B21" s="12" t="s">
        <v>8</v>
      </c>
      <c r="C21" s="12" t="s">
        <v>9</v>
      </c>
      <c r="D21" s="12" t="s">
        <v>10</v>
      </c>
    </row>
    <row r="22" spans="1:4" ht="15" customHeight="1">
      <c r="A22" s="8" t="s">
        <v>75</v>
      </c>
      <c r="B22" s="9">
        <v>0</v>
      </c>
      <c r="C22" s="10">
        <v>0</v>
      </c>
      <c r="D22" s="10">
        <v>0</v>
      </c>
    </row>
    <row r="23" spans="1:4" ht="15" customHeight="1">
      <c r="A23" s="8" t="s">
        <v>4</v>
      </c>
      <c r="B23" s="9">
        <v>0</v>
      </c>
      <c r="C23" s="10">
        <v>0</v>
      </c>
      <c r="D23" s="10">
        <v>0</v>
      </c>
    </row>
    <row r="24" spans="1:4" ht="15" customHeight="1">
      <c r="A24" s="11" t="s">
        <v>71</v>
      </c>
      <c r="B24" s="9">
        <f>SUM(B22:B23)</f>
        <v>0</v>
      </c>
      <c r="C24" s="10">
        <v>0</v>
      </c>
      <c r="D24" s="10">
        <v>0</v>
      </c>
    </row>
    <row r="25" spans="1:4" ht="63">
      <c r="A25" s="16" t="s">
        <v>78</v>
      </c>
      <c r="B25" s="144" t="s">
        <v>79</v>
      </c>
      <c r="C25" s="145"/>
      <c r="D25" s="146"/>
    </row>
    <row r="27" spans="1:4">
      <c r="A27" s="17"/>
    </row>
    <row r="28" spans="1:4">
      <c r="A28" s="18"/>
      <c r="B28" s="19"/>
      <c r="C28" s="19"/>
      <c r="D28" s="19"/>
    </row>
    <row r="29" spans="1:4">
      <c r="A29" s="18"/>
      <c r="B29" s="19"/>
      <c r="C29" s="19"/>
      <c r="D29" s="19"/>
    </row>
    <row r="30" spans="1:4">
      <c r="A30" s="18"/>
      <c r="B30" s="19"/>
      <c r="C30" s="19"/>
      <c r="D30" s="19"/>
    </row>
    <row r="31" spans="1:4">
      <c r="A31" s="19"/>
      <c r="B31" s="19"/>
      <c r="C31" s="19"/>
      <c r="D31" s="19"/>
    </row>
    <row r="32" spans="1:4">
      <c r="A32" s="147"/>
      <c r="B32" s="147"/>
    </row>
    <row r="33" spans="1:3">
      <c r="A33" s="20"/>
      <c r="B33" s="20"/>
      <c r="C33" s="21"/>
    </row>
    <row r="34" spans="1:3">
      <c r="A34" s="22"/>
      <c r="B34" s="22"/>
      <c r="C34" s="23"/>
    </row>
    <row r="35" spans="1:3">
      <c r="A35" s="22"/>
      <c r="B35" s="22"/>
      <c r="C35" s="23"/>
    </row>
    <row r="36" spans="1:3">
      <c r="A36" s="24"/>
      <c r="B36" s="24"/>
      <c r="C36" s="23"/>
    </row>
    <row r="37" spans="1:3">
      <c r="A37" s="24"/>
      <c r="B37" s="24"/>
      <c r="C37" s="23"/>
    </row>
    <row r="38" spans="1:3">
      <c r="A38" s="24"/>
      <c r="B38" s="24"/>
      <c r="C38" s="23"/>
    </row>
    <row r="39" spans="1:3">
      <c r="A39" s="24"/>
      <c r="B39" s="24"/>
      <c r="C39" s="23"/>
    </row>
    <row r="40" spans="1:3">
      <c r="A40" s="24"/>
      <c r="B40" s="24"/>
      <c r="C40" s="23"/>
    </row>
    <row r="41" spans="1:3">
      <c r="A41" s="24"/>
      <c r="B41" s="24"/>
      <c r="C41" s="23"/>
    </row>
    <row r="42" spans="1:3">
      <c r="A42" s="25"/>
      <c r="B42" s="24"/>
      <c r="C42" s="23"/>
    </row>
    <row r="43" spans="1:3">
      <c r="A43" s="25"/>
      <c r="B43" s="26"/>
      <c r="C43" s="27"/>
    </row>
    <row r="44" spans="1:3">
      <c r="A44" s="24"/>
      <c r="B44" s="24"/>
    </row>
    <row r="45" spans="1:3">
      <c r="A45" s="25"/>
      <c r="B45" s="26"/>
    </row>
  </sheetData>
  <mergeCells count="7">
    <mergeCell ref="B25:D25"/>
    <mergeCell ref="A32:B32"/>
    <mergeCell ref="A5:D5"/>
    <mergeCell ref="A9:A12"/>
    <mergeCell ref="B9:B12"/>
    <mergeCell ref="C9:C12"/>
    <mergeCell ref="D9:D12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7"/>
  <sheetViews>
    <sheetView view="pageBreakPreview" zoomScale="60" workbookViewId="0">
      <selection activeCell="C11" sqref="C11"/>
    </sheetView>
  </sheetViews>
  <sheetFormatPr defaultRowHeight="12.75"/>
  <cols>
    <col min="2" max="2" width="26.140625" customWidth="1"/>
    <col min="3" max="3" width="29.42578125" customWidth="1"/>
    <col min="4" max="4" width="23" customWidth="1"/>
    <col min="9" max="9" width="23.85546875" customWidth="1"/>
    <col min="10" max="10" width="0.140625" customWidth="1"/>
    <col min="11" max="11" width="16" hidden="1" customWidth="1"/>
  </cols>
  <sheetData>
    <row r="2" spans="1:11" s="172" customFormat="1" ht="17.25" customHeight="1">
      <c r="A2" s="172" t="s">
        <v>151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1" s="113" customFormat="1" ht="17.25" customHeight="1">
      <c r="A3" s="177" t="s">
        <v>152</v>
      </c>
      <c r="B3" s="178"/>
      <c r="C3" s="178"/>
      <c r="D3" s="178"/>
      <c r="E3" s="178"/>
      <c r="F3" s="178"/>
      <c r="G3" s="178"/>
      <c r="H3" s="178"/>
      <c r="I3" s="178"/>
      <c r="J3" s="112"/>
    </row>
    <row r="4" spans="1:11" s="40" customFormat="1" ht="38.25" customHeight="1">
      <c r="A4" s="90" t="s">
        <v>48</v>
      </c>
      <c r="B4" s="114" t="s">
        <v>49</v>
      </c>
      <c r="C4" s="115" t="s">
        <v>153</v>
      </c>
      <c r="D4" s="168" t="s">
        <v>65</v>
      </c>
      <c r="E4" s="169"/>
      <c r="F4" s="169"/>
      <c r="G4" s="169"/>
      <c r="H4" s="169"/>
      <c r="I4" s="170"/>
    </row>
    <row r="5" spans="1:11" s="40" customFormat="1">
      <c r="A5" s="116"/>
      <c r="B5" s="117"/>
      <c r="C5" s="118"/>
      <c r="D5" s="179"/>
      <c r="E5" s="180"/>
      <c r="F5" s="180"/>
      <c r="G5" s="180"/>
      <c r="H5" s="180"/>
      <c r="I5" s="181"/>
    </row>
    <row r="6" spans="1:11" s="40" customFormat="1">
      <c r="A6" s="89"/>
      <c r="B6" s="119" t="s">
        <v>154</v>
      </c>
      <c r="C6" s="120"/>
      <c r="D6" s="179"/>
      <c r="E6" s="180"/>
      <c r="F6" s="180"/>
      <c r="G6" s="180"/>
      <c r="H6" s="180"/>
      <c r="I6" s="181"/>
    </row>
    <row r="7" spans="1:11" s="40" customFormat="1">
      <c r="A7" s="89"/>
      <c r="B7" s="121" t="s">
        <v>61</v>
      </c>
      <c r="C7" s="122"/>
      <c r="D7" s="179"/>
      <c r="E7" s="180"/>
      <c r="F7" s="180"/>
      <c r="G7" s="180"/>
      <c r="H7" s="180"/>
      <c r="I7" s="181"/>
    </row>
    <row r="8" spans="1:11" s="40" customFormat="1">
      <c r="A8" s="123"/>
      <c r="B8" s="90"/>
      <c r="C8" s="115"/>
      <c r="D8" s="168"/>
      <c r="E8" s="169"/>
      <c r="F8" s="169"/>
      <c r="G8" s="169"/>
      <c r="H8" s="169"/>
      <c r="I8" s="169"/>
      <c r="J8" s="170"/>
    </row>
    <row r="9" spans="1:11" s="40" customFormat="1">
      <c r="A9" s="171"/>
      <c r="B9" s="158"/>
      <c r="C9" s="158"/>
      <c r="D9" s="158"/>
      <c r="E9" s="158"/>
      <c r="F9" s="158"/>
      <c r="G9" s="158"/>
      <c r="H9" s="158"/>
      <c r="I9" s="158"/>
      <c r="J9" s="124"/>
    </row>
    <row r="10" spans="1:11" s="40" customFormat="1" ht="19.5" customHeight="1">
      <c r="A10" s="172" t="s">
        <v>155</v>
      </c>
      <c r="B10" s="173"/>
      <c r="C10" s="173"/>
      <c r="D10" s="173"/>
      <c r="E10" s="173"/>
      <c r="F10" s="173"/>
      <c r="G10" s="173"/>
      <c r="H10" s="173"/>
      <c r="I10" s="173"/>
      <c r="J10" s="174"/>
    </row>
    <row r="11" spans="1:11" s="40" customFormat="1" ht="63.75" customHeight="1">
      <c r="A11" s="90" t="s">
        <v>48</v>
      </c>
      <c r="B11" s="115" t="s">
        <v>66</v>
      </c>
      <c r="C11" s="115" t="s">
        <v>156</v>
      </c>
      <c r="D11" s="115" t="s">
        <v>67</v>
      </c>
      <c r="E11" s="175" t="s">
        <v>68</v>
      </c>
      <c r="F11" s="175"/>
      <c r="G11" s="175"/>
      <c r="H11" s="175"/>
      <c r="I11" s="175"/>
    </row>
    <row r="12" spans="1:11" s="40" customFormat="1">
      <c r="A12" s="116"/>
      <c r="B12" s="117"/>
      <c r="C12" s="116"/>
      <c r="D12" s="118"/>
      <c r="E12" s="176"/>
      <c r="F12" s="176"/>
      <c r="G12" s="176"/>
      <c r="H12" s="176"/>
      <c r="I12" s="176"/>
    </row>
    <row r="13" spans="1:11" s="40" customFormat="1">
      <c r="A13" s="89"/>
      <c r="B13" s="119" t="s">
        <v>154</v>
      </c>
      <c r="C13" s="89"/>
      <c r="D13" s="120"/>
      <c r="E13" s="176"/>
      <c r="F13" s="176"/>
      <c r="G13" s="176"/>
      <c r="H13" s="176"/>
      <c r="I13" s="176"/>
    </row>
    <row r="14" spans="1:11" s="40" customFormat="1">
      <c r="A14" s="89"/>
      <c r="B14" s="121" t="s">
        <v>61</v>
      </c>
      <c r="C14" s="119"/>
      <c r="D14" s="122"/>
      <c r="E14" s="157"/>
      <c r="F14" s="157"/>
      <c r="G14" s="157"/>
      <c r="H14" s="157"/>
      <c r="I14" s="157"/>
    </row>
    <row r="15" spans="1:11" s="40" customFormat="1">
      <c r="A15" s="158"/>
      <c r="B15" s="158"/>
      <c r="C15" s="158"/>
      <c r="D15" s="158"/>
      <c r="E15" s="158"/>
      <c r="F15" s="158"/>
      <c r="G15" s="158"/>
      <c r="H15" s="158"/>
      <c r="I15" s="158"/>
      <c r="J15" s="125"/>
      <c r="K15" s="66"/>
    </row>
    <row r="16" spans="1:11" s="128" customFormat="1" ht="29.25" customHeight="1">
      <c r="A16" s="159" t="s">
        <v>157</v>
      </c>
      <c r="B16" s="160"/>
      <c r="C16" s="160"/>
      <c r="D16" s="160"/>
      <c r="E16" s="160"/>
      <c r="F16" s="160"/>
      <c r="G16" s="160"/>
      <c r="H16" s="160"/>
      <c r="I16" s="161"/>
      <c r="J16" s="126"/>
      <c r="K16" s="127"/>
    </row>
    <row r="17" spans="1:11" s="128" customFormat="1" ht="38.25">
      <c r="A17" s="129" t="s">
        <v>48</v>
      </c>
      <c r="B17" s="130" t="s">
        <v>69</v>
      </c>
      <c r="C17" s="131" t="s">
        <v>66</v>
      </c>
      <c r="D17" s="132" t="s">
        <v>158</v>
      </c>
      <c r="E17" s="162" t="s">
        <v>68</v>
      </c>
      <c r="F17" s="163"/>
      <c r="G17" s="163"/>
      <c r="H17" s="163"/>
      <c r="I17" s="164"/>
      <c r="J17" s="126"/>
      <c r="K17" s="127"/>
    </row>
    <row r="18" spans="1:11" s="128" customFormat="1">
      <c r="A18" s="133"/>
      <c r="B18" s="134"/>
      <c r="C18" s="133"/>
      <c r="D18" s="135"/>
      <c r="E18" s="165"/>
      <c r="F18" s="166"/>
      <c r="G18" s="166"/>
      <c r="H18" s="166"/>
      <c r="I18" s="167"/>
      <c r="J18" s="136"/>
      <c r="K18" s="127"/>
    </row>
    <row r="19" spans="1:11" s="128" customFormat="1">
      <c r="A19" s="137"/>
      <c r="B19" s="138" t="s">
        <v>154</v>
      </c>
      <c r="C19" s="137"/>
      <c r="D19" s="139"/>
      <c r="E19" s="165"/>
      <c r="F19" s="166"/>
      <c r="G19" s="166"/>
      <c r="H19" s="166"/>
      <c r="I19" s="167"/>
      <c r="J19" s="140"/>
    </row>
    <row r="20" spans="1:11" s="19" customFormat="1">
      <c r="A20" s="137"/>
      <c r="B20" s="141" t="s">
        <v>61</v>
      </c>
      <c r="C20" s="138"/>
      <c r="D20" s="142"/>
      <c r="E20" s="152"/>
      <c r="F20" s="153"/>
      <c r="G20" s="153"/>
      <c r="H20" s="153"/>
      <c r="I20" s="154"/>
    </row>
    <row r="21" spans="1:11" s="19" customFormat="1"/>
    <row r="22" spans="1:11" s="19" customFormat="1"/>
    <row r="23" spans="1:11" s="19" customFormat="1" ht="12.75" customHeight="1">
      <c r="A23" s="155" t="s">
        <v>159</v>
      </c>
      <c r="B23" s="156"/>
      <c r="C23" s="156"/>
      <c r="D23" s="156"/>
      <c r="E23" s="156"/>
      <c r="F23" s="156"/>
      <c r="G23" s="156"/>
      <c r="H23" s="156"/>
      <c r="I23" s="156"/>
    </row>
    <row r="24" spans="1:11" s="19" customFormat="1"/>
    <row r="25" spans="1:11" s="19" customFormat="1" ht="14.25">
      <c r="A25" s="143">
        <v>1</v>
      </c>
      <c r="B25" s="19" t="s">
        <v>160</v>
      </c>
    </row>
    <row r="26" spans="1:11" s="19" customFormat="1" ht="14.25">
      <c r="A26" s="143">
        <v>2</v>
      </c>
      <c r="B26" s="19" t="s">
        <v>161</v>
      </c>
    </row>
    <row r="27" spans="1:11" s="19" customFormat="1" ht="14.25">
      <c r="A27" s="143">
        <v>3</v>
      </c>
      <c r="B27" s="19" t="s">
        <v>161</v>
      </c>
    </row>
  </sheetData>
  <mergeCells count="20">
    <mergeCell ref="E13:I13"/>
    <mergeCell ref="A2:XFD2"/>
    <mergeCell ref="A3:I3"/>
    <mergeCell ref="D4:I4"/>
    <mergeCell ref="D5:I5"/>
    <mergeCell ref="D6:I6"/>
    <mergeCell ref="D7:I7"/>
    <mergeCell ref="D8:J8"/>
    <mergeCell ref="A9:I9"/>
    <mergeCell ref="A10:J10"/>
    <mergeCell ref="E11:I11"/>
    <mergeCell ref="E12:I12"/>
    <mergeCell ref="E20:I20"/>
    <mergeCell ref="A23:I23"/>
    <mergeCell ref="E14:I14"/>
    <mergeCell ref="A15:I15"/>
    <mergeCell ref="A16:I16"/>
    <mergeCell ref="E17:I17"/>
    <mergeCell ref="E18:I18"/>
    <mergeCell ref="E19:I19"/>
  </mergeCells>
  <conditionalFormatting sqref="E18:E20">
    <cfRule type="cellIs" dxfId="2" priority="1" stopIfTrue="1" operator="lessThan">
      <formula>1</formula>
    </cfRule>
  </conditionalFormatting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topLeftCell="A5" zoomScale="60" workbookViewId="0">
      <selection activeCell="G32" sqref="G32"/>
    </sheetView>
  </sheetViews>
  <sheetFormatPr defaultRowHeight="12.75"/>
  <cols>
    <col min="2" max="2" width="28.42578125" customWidth="1"/>
    <col min="3" max="3" width="16.28515625" customWidth="1"/>
    <col min="4" max="4" width="21.7109375" customWidth="1"/>
    <col min="5" max="6" width="15.140625" customWidth="1"/>
    <col min="7" max="7" width="14.7109375" customWidth="1"/>
    <col min="8" max="8" width="26" customWidth="1"/>
    <col min="9" max="9" width="24.42578125" customWidth="1"/>
  </cols>
  <sheetData>
    <row r="1" spans="1:9" ht="15.75">
      <c r="A1" s="98" t="s">
        <v>62</v>
      </c>
      <c r="B1" s="189" t="s">
        <v>136</v>
      </c>
      <c r="C1" s="156"/>
      <c r="D1" s="156"/>
      <c r="E1" s="156"/>
      <c r="F1" s="156"/>
      <c r="G1" s="156"/>
      <c r="H1" s="156"/>
      <c r="I1" s="156"/>
    </row>
    <row r="2" spans="1:9" ht="15.75">
      <c r="A2" s="99"/>
      <c r="B2" s="100" t="s">
        <v>137</v>
      </c>
      <c r="C2" s="101"/>
      <c r="D2" s="101"/>
      <c r="E2" s="101"/>
      <c r="F2" s="101"/>
      <c r="G2" s="101"/>
      <c r="H2" s="101"/>
      <c r="I2" s="101"/>
    </row>
    <row r="3" spans="1:9" ht="15.75">
      <c r="A3" s="99"/>
      <c r="B3" s="101"/>
      <c r="C3" s="101"/>
      <c r="D3" s="101"/>
      <c r="E3" s="101"/>
      <c r="F3" s="101"/>
      <c r="G3" s="101"/>
      <c r="H3" s="101"/>
      <c r="I3" s="101"/>
    </row>
    <row r="4" spans="1:9" ht="15.75">
      <c r="A4" s="186" t="s">
        <v>48</v>
      </c>
      <c r="B4" s="186" t="s">
        <v>49</v>
      </c>
      <c r="C4" s="182" t="s">
        <v>53</v>
      </c>
      <c r="D4" s="182" t="s">
        <v>63</v>
      </c>
      <c r="E4" s="182" t="s">
        <v>51</v>
      </c>
      <c r="F4" s="182"/>
      <c r="G4" s="182" t="s">
        <v>126</v>
      </c>
      <c r="H4" s="182"/>
      <c r="I4" s="187" t="s">
        <v>138</v>
      </c>
    </row>
    <row r="5" spans="1:9" ht="98.25" customHeight="1">
      <c r="A5" s="186"/>
      <c r="B5" s="186"/>
      <c r="C5" s="182"/>
      <c r="D5" s="182"/>
      <c r="E5" s="102" t="s">
        <v>129</v>
      </c>
      <c r="F5" s="102" t="s">
        <v>139</v>
      </c>
      <c r="G5" s="102" t="s">
        <v>131</v>
      </c>
      <c r="H5" s="102" t="s">
        <v>140</v>
      </c>
      <c r="I5" s="188"/>
    </row>
    <row r="6" spans="1:9" ht="15.75">
      <c r="A6" s="103">
        <v>1</v>
      </c>
      <c r="B6" s="104" t="s">
        <v>141</v>
      </c>
      <c r="C6" s="105">
        <v>822484</v>
      </c>
      <c r="D6" s="106">
        <f>C6/46126170*100</f>
        <v>1.783117913323391</v>
      </c>
      <c r="E6" s="107"/>
      <c r="F6" s="107"/>
      <c r="G6" s="107"/>
      <c r="H6" s="107"/>
      <c r="I6" s="107"/>
    </row>
    <row r="7" spans="1:9" ht="15.75">
      <c r="A7" s="103"/>
      <c r="B7" s="104"/>
      <c r="C7" s="108"/>
      <c r="D7" s="106"/>
      <c r="E7" s="107"/>
      <c r="F7" s="107"/>
      <c r="G7" s="107"/>
      <c r="H7" s="107"/>
      <c r="I7" s="107"/>
    </row>
    <row r="8" spans="1:9" ht="15.75">
      <c r="A8" s="185" t="s">
        <v>61</v>
      </c>
      <c r="B8" s="185"/>
      <c r="C8" s="64">
        <f>SUM(C6:C7)</f>
        <v>822484</v>
      </c>
      <c r="D8" s="109">
        <f>D6</f>
        <v>1.783117913323391</v>
      </c>
      <c r="E8" s="28">
        <f>SUM(E6:E7)</f>
        <v>0</v>
      </c>
      <c r="F8" s="28"/>
      <c r="G8" s="28">
        <f>SUM(G6:G7)</f>
        <v>0</v>
      </c>
      <c r="H8" s="28"/>
      <c r="I8" s="28">
        <f>SUM(I6:I7)</f>
        <v>0</v>
      </c>
    </row>
    <row r="10" spans="1:9" ht="15.75">
      <c r="A10" s="98" t="s">
        <v>64</v>
      </c>
      <c r="B10" s="100" t="s">
        <v>142</v>
      </c>
      <c r="C10" s="101"/>
      <c r="D10" s="101"/>
      <c r="E10" s="101"/>
      <c r="F10" s="101"/>
      <c r="G10" s="101"/>
      <c r="H10" s="101"/>
      <c r="I10" s="101"/>
    </row>
    <row r="11" spans="1:9" ht="15.75">
      <c r="A11" s="99"/>
      <c r="B11" s="100" t="s">
        <v>143</v>
      </c>
      <c r="C11" s="101"/>
      <c r="D11" s="101"/>
      <c r="E11" s="101"/>
      <c r="F11" s="101"/>
      <c r="G11" s="101"/>
      <c r="H11" s="101"/>
      <c r="I11" s="101"/>
    </row>
    <row r="12" spans="1:9" ht="15.75">
      <c r="A12" s="99"/>
      <c r="B12" s="101"/>
      <c r="C12" s="101"/>
      <c r="D12" s="101"/>
      <c r="E12" s="101"/>
      <c r="F12" s="101"/>
      <c r="G12" s="101"/>
      <c r="H12" s="101"/>
      <c r="I12" s="101"/>
    </row>
    <row r="13" spans="1:9" ht="15.75" customHeight="1">
      <c r="A13" s="186" t="s">
        <v>48</v>
      </c>
      <c r="B13" s="182" t="s">
        <v>144</v>
      </c>
      <c r="C13" s="182" t="s">
        <v>145</v>
      </c>
      <c r="D13" s="187" t="s">
        <v>63</v>
      </c>
      <c r="E13" s="182" t="s">
        <v>51</v>
      </c>
      <c r="F13" s="182"/>
      <c r="G13" s="182" t="s">
        <v>126</v>
      </c>
      <c r="H13" s="182"/>
      <c r="I13" s="183" t="s">
        <v>146</v>
      </c>
    </row>
    <row r="14" spans="1:9" ht="93.75" customHeight="1">
      <c r="A14" s="186"/>
      <c r="B14" s="182"/>
      <c r="C14" s="182"/>
      <c r="D14" s="188"/>
      <c r="E14" s="110" t="s">
        <v>147</v>
      </c>
      <c r="F14" s="110" t="s">
        <v>148</v>
      </c>
      <c r="G14" s="110" t="s">
        <v>131</v>
      </c>
      <c r="H14" s="111" t="s">
        <v>149</v>
      </c>
      <c r="I14" s="184"/>
    </row>
    <row r="15" spans="1:9" ht="15.75">
      <c r="A15" s="103"/>
      <c r="B15" s="104"/>
      <c r="C15" s="105"/>
      <c r="D15" s="106"/>
      <c r="E15" s="107"/>
      <c r="F15" s="107"/>
      <c r="G15" s="107"/>
      <c r="H15" s="107"/>
      <c r="I15" s="107"/>
    </row>
    <row r="16" spans="1:9" ht="15.75">
      <c r="A16" s="103"/>
      <c r="B16" s="104" t="s">
        <v>150</v>
      </c>
      <c r="C16" s="108"/>
      <c r="D16" s="106"/>
      <c r="E16" s="107"/>
      <c r="F16" s="107"/>
      <c r="G16" s="107"/>
      <c r="H16" s="107"/>
      <c r="I16" s="107"/>
    </row>
    <row r="17" spans="1:9" ht="15.75">
      <c r="A17" s="185" t="s">
        <v>61</v>
      </c>
      <c r="B17" s="185"/>
      <c r="C17" s="64">
        <f>SUM(C15:C16)</f>
        <v>0</v>
      </c>
      <c r="D17" s="109">
        <v>0</v>
      </c>
      <c r="E17" s="28">
        <f>SUM(E15:E16)</f>
        <v>0</v>
      </c>
      <c r="F17" s="28"/>
      <c r="G17" s="28">
        <f>SUM(G15:G16)</f>
        <v>0</v>
      </c>
      <c r="H17" s="28"/>
      <c r="I17" s="28">
        <f>SUM(I15:I16)</f>
        <v>0</v>
      </c>
    </row>
  </sheetData>
  <mergeCells count="17">
    <mergeCell ref="B1:I1"/>
    <mergeCell ref="A4:A5"/>
    <mergeCell ref="B4:B5"/>
    <mergeCell ref="C4:C5"/>
    <mergeCell ref="D4:D5"/>
    <mergeCell ref="E4:F4"/>
    <mergeCell ref="G4:H4"/>
    <mergeCell ref="I4:I5"/>
    <mergeCell ref="G13:H13"/>
    <mergeCell ref="I13:I14"/>
    <mergeCell ref="A17:B17"/>
    <mergeCell ref="A8:B8"/>
    <mergeCell ref="A13:A14"/>
    <mergeCell ref="B13:B14"/>
    <mergeCell ref="C13:C14"/>
    <mergeCell ref="D13:D14"/>
    <mergeCell ref="E13:F13"/>
  </mergeCells>
  <conditionalFormatting sqref="D6:D8">
    <cfRule type="cellIs" dxfId="1" priority="2" stopIfTrue="1" operator="lessThan">
      <formula>1</formula>
    </cfRule>
  </conditionalFormatting>
  <conditionalFormatting sqref="D15:D17">
    <cfRule type="cellIs" dxfId="0" priority="1" stopIfTrue="1" operator="lessThan">
      <formula>1</formula>
    </cfRule>
  </conditionalFormatting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"/>
  <sheetViews>
    <sheetView view="pageBreakPreview" zoomScale="60" workbookViewId="0">
      <selection activeCell="B3" sqref="B3:B4"/>
    </sheetView>
  </sheetViews>
  <sheetFormatPr defaultColWidth="0" defaultRowHeight="12.75" zeroHeight="1"/>
  <cols>
    <col min="1" max="1" width="5" style="96" customWidth="1"/>
    <col min="2" max="2" width="42" style="96" customWidth="1"/>
    <col min="3" max="3" width="14" style="96" customWidth="1"/>
    <col min="4" max="4" width="15.28515625" style="96" customWidth="1"/>
    <col min="5" max="5" width="6.7109375" style="96" customWidth="1"/>
    <col min="6" max="6" width="15.5703125" style="96" customWidth="1"/>
    <col min="7" max="7" width="12.7109375" style="96" customWidth="1"/>
    <col min="8" max="8" width="9.140625" style="96" customWidth="1"/>
    <col min="9" max="9" width="12.42578125" style="96" customWidth="1"/>
    <col min="10" max="10" width="11.85546875" style="96" customWidth="1"/>
    <col min="11" max="11" width="12.7109375" style="96" customWidth="1"/>
    <col min="12" max="12" width="24.5703125" style="96" customWidth="1"/>
    <col min="13" max="16384" width="0" style="96" hidden="1"/>
  </cols>
  <sheetData>
    <row r="1" spans="1:12" s="71" customFormat="1">
      <c r="A1" s="70" t="s">
        <v>46</v>
      </c>
      <c r="B1" s="191" t="s">
        <v>47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71" customFormat="1">
      <c r="A2" s="72"/>
      <c r="E2" s="73"/>
      <c r="F2" s="74"/>
      <c r="G2" s="75"/>
    </row>
    <row r="3" spans="1:12" s="71" customFormat="1" ht="107.25" customHeight="1">
      <c r="A3" s="193" t="s">
        <v>48</v>
      </c>
      <c r="B3" s="195" t="s">
        <v>49</v>
      </c>
      <c r="C3" s="175" t="s">
        <v>50</v>
      </c>
      <c r="D3" s="175"/>
      <c r="E3" s="175" t="s">
        <v>125</v>
      </c>
      <c r="F3" s="175"/>
      <c r="G3" s="175"/>
      <c r="H3" s="197" t="s">
        <v>51</v>
      </c>
      <c r="I3" s="197"/>
      <c r="J3" s="175" t="s">
        <v>126</v>
      </c>
      <c r="K3" s="197"/>
      <c r="L3" s="76" t="s">
        <v>52</v>
      </c>
    </row>
    <row r="4" spans="1:12" s="71" customFormat="1" ht="94.5" customHeight="1">
      <c r="A4" s="194"/>
      <c r="B4" s="196"/>
      <c r="C4" s="77" t="s">
        <v>53</v>
      </c>
      <c r="D4" s="77" t="s">
        <v>127</v>
      </c>
      <c r="E4" s="78" t="s">
        <v>54</v>
      </c>
      <c r="F4" s="79" t="s">
        <v>55</v>
      </c>
      <c r="G4" s="79" t="s">
        <v>128</v>
      </c>
      <c r="H4" s="79" t="s">
        <v>129</v>
      </c>
      <c r="I4" s="79" t="s">
        <v>130</v>
      </c>
      <c r="J4" s="79" t="s">
        <v>131</v>
      </c>
      <c r="K4" s="79" t="s">
        <v>132</v>
      </c>
      <c r="L4" s="80"/>
    </row>
    <row r="5" spans="1:12" s="71" customFormat="1">
      <c r="A5" s="81" t="s">
        <v>12</v>
      </c>
      <c r="B5" s="81" t="s">
        <v>13</v>
      </c>
      <c r="C5" s="81" t="s">
        <v>14</v>
      </c>
      <c r="D5" s="81" t="s">
        <v>15</v>
      </c>
      <c r="E5" s="81" t="s">
        <v>16</v>
      </c>
      <c r="F5" s="81" t="s">
        <v>56</v>
      </c>
      <c r="G5" s="81" t="s">
        <v>18</v>
      </c>
      <c r="H5" s="81" t="s">
        <v>19</v>
      </c>
      <c r="I5" s="81" t="s">
        <v>57</v>
      </c>
      <c r="J5" s="81" t="s">
        <v>58</v>
      </c>
      <c r="K5" s="81" t="s">
        <v>59</v>
      </c>
      <c r="L5" s="81" t="s">
        <v>60</v>
      </c>
    </row>
    <row r="6" spans="1:12" s="71" customFormat="1">
      <c r="A6" s="82">
        <v>1</v>
      </c>
      <c r="B6" s="83" t="s">
        <v>133</v>
      </c>
      <c r="C6" s="84">
        <v>8529366</v>
      </c>
      <c r="D6" s="85">
        <f>C6/46126170*100</f>
        <v>18.491381356830626</v>
      </c>
      <c r="E6" s="86"/>
      <c r="F6" s="85">
        <f>((E6/C6)*100)</f>
        <v>0</v>
      </c>
      <c r="G6" s="87"/>
      <c r="H6" s="88"/>
      <c r="I6" s="88"/>
      <c r="J6" s="88"/>
      <c r="K6" s="88"/>
      <c r="L6" s="88"/>
    </row>
    <row r="7" spans="1:12" s="71" customFormat="1">
      <c r="A7" s="82">
        <v>2</v>
      </c>
      <c r="B7" s="83" t="s">
        <v>134</v>
      </c>
      <c r="C7" s="84">
        <v>20600000</v>
      </c>
      <c r="D7" s="85">
        <f>C7/46126170*100</f>
        <v>44.660113770555846</v>
      </c>
      <c r="E7" s="86"/>
      <c r="F7" s="85">
        <f>((E7/C7)*100)</f>
        <v>0</v>
      </c>
      <c r="G7" s="87"/>
      <c r="H7" s="88"/>
      <c r="I7" s="88"/>
      <c r="J7" s="88"/>
      <c r="K7" s="88"/>
      <c r="L7" s="88"/>
    </row>
    <row r="8" spans="1:12" s="71" customFormat="1">
      <c r="A8" s="82"/>
      <c r="B8" s="88"/>
      <c r="C8" s="89"/>
      <c r="D8" s="85"/>
      <c r="E8" s="86"/>
      <c r="F8" s="85"/>
      <c r="G8" s="87"/>
      <c r="H8" s="88"/>
      <c r="I8" s="88"/>
      <c r="J8" s="88"/>
      <c r="K8" s="88"/>
      <c r="L8" s="88"/>
    </row>
    <row r="9" spans="1:12" s="95" customFormat="1">
      <c r="A9" s="190" t="s">
        <v>61</v>
      </c>
      <c r="B9" s="190"/>
      <c r="C9" s="90">
        <f>SUM(C6:C7)</f>
        <v>29129366</v>
      </c>
      <c r="D9" s="91">
        <f>D6+D7</f>
        <v>63.151495127386468</v>
      </c>
      <c r="E9" s="92">
        <f>SUM(E6:E7)</f>
        <v>0</v>
      </c>
      <c r="F9" s="91">
        <f>((E9/C9)*100)</f>
        <v>0</v>
      </c>
      <c r="G9" s="93"/>
      <c r="H9" s="94">
        <f>SUM(H6:H7)</f>
        <v>0</v>
      </c>
      <c r="I9" s="94"/>
      <c r="J9" s="94">
        <f>SUM(J6:J7)</f>
        <v>0</v>
      </c>
      <c r="K9" s="94"/>
      <c r="L9" s="94">
        <f>SUM(L6:L7)</f>
        <v>0</v>
      </c>
    </row>
    <row r="10" spans="1:12"/>
    <row r="11" spans="1:12">
      <c r="A11" s="97" t="s">
        <v>135</v>
      </c>
    </row>
  </sheetData>
  <mergeCells count="8">
    <mergeCell ref="A9:B9"/>
    <mergeCell ref="B1:L1"/>
    <mergeCell ref="A3:A4"/>
    <mergeCell ref="B3:B4"/>
    <mergeCell ref="C3:D3"/>
    <mergeCell ref="E3:G3"/>
    <mergeCell ref="H3:I3"/>
    <mergeCell ref="J3:K3"/>
  </mergeCells>
  <printOptions gridLines="1"/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5536"/>
  <sheetViews>
    <sheetView tabSelected="1" view="pageBreakPreview" topLeftCell="A39" zoomScale="85" zoomScaleSheetLayoutView="85" workbookViewId="0">
      <selection activeCell="H63" sqref="H63"/>
    </sheetView>
  </sheetViews>
  <sheetFormatPr defaultColWidth="0" defaultRowHeight="12.75" customHeight="1" zeroHeight="1"/>
  <cols>
    <col min="1" max="1" width="9.85546875" customWidth="1"/>
    <col min="2" max="2" width="36.28515625" customWidth="1"/>
    <col min="3" max="3" width="17.28515625" customWidth="1"/>
    <col min="4" max="4" width="13.140625" customWidth="1"/>
    <col min="5" max="5" width="12.42578125" customWidth="1"/>
    <col min="6" max="6" width="15" customWidth="1"/>
    <col min="7" max="7" width="12.85546875" customWidth="1"/>
    <col min="8" max="8" width="14" customWidth="1"/>
    <col min="9" max="9" width="15" customWidth="1"/>
  </cols>
  <sheetData>
    <row r="1" spans="1:9"/>
    <row r="2" spans="1:9" s="28" customFormat="1" ht="52.5" customHeight="1">
      <c r="A2" s="202" t="s">
        <v>81</v>
      </c>
      <c r="B2" s="202" t="s">
        <v>82</v>
      </c>
      <c r="C2" s="202" t="s">
        <v>83</v>
      </c>
      <c r="D2" s="202" t="s">
        <v>84</v>
      </c>
      <c r="E2" s="202" t="s">
        <v>85</v>
      </c>
      <c r="F2" s="203" t="s">
        <v>11</v>
      </c>
      <c r="G2" s="204"/>
      <c r="H2" s="198" t="s">
        <v>86</v>
      </c>
      <c r="I2" s="198"/>
    </row>
    <row r="3" spans="1:9" s="28" customFormat="1" ht="78.75" customHeight="1">
      <c r="A3" s="202"/>
      <c r="B3" s="202"/>
      <c r="C3" s="202"/>
      <c r="D3" s="202"/>
      <c r="E3" s="202"/>
      <c r="F3" s="29" t="s">
        <v>87</v>
      </c>
      <c r="G3" s="29" t="s">
        <v>70</v>
      </c>
      <c r="H3" s="30" t="s">
        <v>88</v>
      </c>
      <c r="I3" s="29" t="s">
        <v>89</v>
      </c>
    </row>
    <row r="4" spans="1:9" s="28" customFormat="1" ht="28.5" customHeight="1">
      <c r="A4" s="31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2" t="s">
        <v>17</v>
      </c>
      <c r="G4" s="32" t="s">
        <v>18</v>
      </c>
      <c r="H4" s="33" t="s">
        <v>19</v>
      </c>
      <c r="I4" s="32" t="s">
        <v>90</v>
      </c>
    </row>
    <row r="5" spans="1:9" s="40" customFormat="1" ht="35.25" customHeight="1">
      <c r="A5" s="34" t="s">
        <v>20</v>
      </c>
      <c r="B5" s="35" t="s">
        <v>91</v>
      </c>
      <c r="C5" s="36"/>
      <c r="D5" s="37"/>
      <c r="E5" s="37"/>
      <c r="F5" s="38"/>
      <c r="G5" s="38"/>
      <c r="H5" s="39" t="s">
        <v>42</v>
      </c>
      <c r="I5" s="39" t="s">
        <v>42</v>
      </c>
    </row>
    <row r="6" spans="1:9" s="40" customFormat="1" ht="15">
      <c r="A6" s="34">
        <v>1</v>
      </c>
      <c r="B6" s="35" t="s">
        <v>22</v>
      </c>
      <c r="C6" s="36"/>
      <c r="D6" s="37"/>
      <c r="E6" s="37"/>
      <c r="F6" s="38"/>
      <c r="G6" s="38"/>
      <c r="H6" s="39"/>
      <c r="I6" s="41"/>
    </row>
    <row r="7" spans="1:9" s="40" customFormat="1" ht="15">
      <c r="A7" s="42" t="s">
        <v>23</v>
      </c>
      <c r="B7" s="43" t="s">
        <v>92</v>
      </c>
      <c r="C7" s="44"/>
      <c r="D7" s="45"/>
      <c r="E7" s="45"/>
      <c r="F7" s="38"/>
      <c r="G7" s="38"/>
      <c r="H7" s="39"/>
      <c r="I7" s="41"/>
    </row>
    <row r="8" spans="1:9" s="40" customFormat="1" ht="18.75" customHeight="1">
      <c r="A8" s="42" t="s">
        <v>24</v>
      </c>
      <c r="B8" s="43" t="s">
        <v>93</v>
      </c>
      <c r="C8" s="44"/>
      <c r="D8" s="45"/>
      <c r="E8" s="45"/>
      <c r="F8" s="38"/>
      <c r="G8" s="38"/>
      <c r="H8" s="39"/>
      <c r="I8" s="41"/>
    </row>
    <row r="9" spans="1:9" s="40" customFormat="1" ht="15">
      <c r="A9" s="42" t="s">
        <v>25</v>
      </c>
      <c r="B9" s="43" t="s">
        <v>26</v>
      </c>
      <c r="C9" s="45">
        <v>2</v>
      </c>
      <c r="D9" s="45">
        <v>29129366</v>
      </c>
      <c r="E9" s="45">
        <v>29129366</v>
      </c>
      <c r="F9" s="38">
        <f>(D9/D$50*100)</f>
        <v>63.151495127386468</v>
      </c>
      <c r="G9" s="38">
        <f>(D9/D$54*100)</f>
        <v>63.151495127386468</v>
      </c>
      <c r="H9" s="39"/>
      <c r="I9" s="41"/>
    </row>
    <row r="10" spans="1:9" s="40" customFormat="1" ht="15">
      <c r="A10" s="42" t="s">
        <v>27</v>
      </c>
      <c r="B10" s="43" t="s">
        <v>72</v>
      </c>
      <c r="C10" s="45"/>
      <c r="D10" s="45"/>
      <c r="E10" s="45"/>
      <c r="F10" s="38"/>
      <c r="G10" s="38"/>
      <c r="H10" s="39"/>
      <c r="I10" s="41"/>
    </row>
    <row r="11" spans="1:9" s="40" customFormat="1" ht="15">
      <c r="A11" s="42" t="s">
        <v>28</v>
      </c>
      <c r="B11" s="43" t="s">
        <v>94</v>
      </c>
      <c r="C11" s="37"/>
      <c r="D11" s="37"/>
      <c r="E11" s="37"/>
      <c r="F11" s="38"/>
      <c r="G11" s="38"/>
      <c r="H11" s="39"/>
      <c r="I11" s="41"/>
    </row>
    <row r="12" spans="1:9" s="40" customFormat="1" ht="14.25">
      <c r="A12" s="34"/>
      <c r="B12" s="35" t="s">
        <v>95</v>
      </c>
      <c r="C12" s="46">
        <f>SUM(C7:C11)</f>
        <v>2</v>
      </c>
      <c r="D12" s="46">
        <f>SUM(D7:D11)</f>
        <v>29129366</v>
      </c>
      <c r="E12" s="46">
        <f>SUM(E7:E11)</f>
        <v>29129366</v>
      </c>
      <c r="F12" s="47">
        <f>(D12/D$50*100)</f>
        <v>63.151495127386468</v>
      </c>
      <c r="G12" s="47">
        <f>(D12/D$54*100)</f>
        <v>63.151495127386468</v>
      </c>
      <c r="H12" s="48"/>
      <c r="I12" s="49"/>
    </row>
    <row r="13" spans="1:9" s="40" customFormat="1" ht="15">
      <c r="A13" s="34">
        <v>2</v>
      </c>
      <c r="B13" s="35" t="s">
        <v>30</v>
      </c>
      <c r="C13" s="37"/>
      <c r="D13" s="37"/>
      <c r="E13" s="37"/>
      <c r="F13" s="38"/>
      <c r="G13" s="38"/>
      <c r="H13" s="39"/>
      <c r="I13" s="41"/>
    </row>
    <row r="14" spans="1:9" s="40" customFormat="1" ht="30">
      <c r="A14" s="42" t="s">
        <v>96</v>
      </c>
      <c r="B14" s="43" t="s">
        <v>31</v>
      </c>
      <c r="C14" s="45"/>
      <c r="D14" s="45"/>
      <c r="E14" s="45"/>
      <c r="F14" s="38"/>
      <c r="G14" s="38"/>
      <c r="H14" s="39"/>
      <c r="I14" s="41"/>
    </row>
    <row r="15" spans="1:9" s="40" customFormat="1" ht="15">
      <c r="A15" s="42" t="s">
        <v>97</v>
      </c>
      <c r="B15" s="43" t="s">
        <v>26</v>
      </c>
      <c r="C15" s="45"/>
      <c r="D15" s="45"/>
      <c r="E15" s="45"/>
      <c r="F15" s="38"/>
      <c r="G15" s="38"/>
      <c r="H15" s="39"/>
      <c r="I15" s="41"/>
    </row>
    <row r="16" spans="1:9" s="40" customFormat="1" ht="15">
      <c r="A16" s="42" t="s">
        <v>98</v>
      </c>
      <c r="B16" s="43" t="s">
        <v>99</v>
      </c>
      <c r="C16" s="45"/>
      <c r="D16" s="45"/>
      <c r="E16" s="45"/>
      <c r="F16" s="38"/>
      <c r="G16" s="38"/>
      <c r="H16" s="39"/>
      <c r="I16" s="41"/>
    </row>
    <row r="17" spans="1:9" s="40" customFormat="1" ht="15">
      <c r="A17" s="42" t="s">
        <v>100</v>
      </c>
      <c r="B17" s="43" t="s">
        <v>33</v>
      </c>
      <c r="C17" s="45"/>
      <c r="D17" s="45"/>
      <c r="E17" s="45"/>
      <c r="F17" s="38"/>
      <c r="G17" s="38"/>
      <c r="H17" s="39"/>
      <c r="I17" s="41"/>
    </row>
    <row r="18" spans="1:9" s="40" customFormat="1" ht="15">
      <c r="A18" s="42" t="s">
        <v>123</v>
      </c>
      <c r="B18" s="43" t="s">
        <v>29</v>
      </c>
      <c r="C18" s="37"/>
      <c r="D18" s="37"/>
      <c r="E18" s="37"/>
      <c r="F18" s="38"/>
      <c r="G18" s="38"/>
      <c r="H18" s="39"/>
      <c r="I18" s="41"/>
    </row>
    <row r="19" spans="1:9" s="40" customFormat="1" ht="14.25">
      <c r="A19" s="34"/>
      <c r="B19" s="35" t="s">
        <v>101</v>
      </c>
      <c r="C19" s="46">
        <f>SUM(C16)</f>
        <v>0</v>
      </c>
      <c r="D19" s="46">
        <f>SUM(D16)</f>
        <v>0</v>
      </c>
      <c r="E19" s="46">
        <f>SUM(E16)</f>
        <v>0</v>
      </c>
      <c r="F19" s="47">
        <f>(D19/D$50*100)</f>
        <v>0</v>
      </c>
      <c r="G19" s="47">
        <f>(D19/D$54*100)</f>
        <v>0</v>
      </c>
      <c r="H19" s="48"/>
      <c r="I19" s="49"/>
    </row>
    <row r="20" spans="1:9" s="40" customFormat="1" ht="15">
      <c r="A20" s="34"/>
      <c r="B20" s="35"/>
      <c r="C20" s="37"/>
      <c r="D20" s="37"/>
      <c r="E20" s="37"/>
      <c r="F20" s="38"/>
      <c r="G20" s="38"/>
      <c r="H20" s="39"/>
      <c r="I20" s="41"/>
    </row>
    <row r="21" spans="1:9" s="40" customFormat="1" ht="42.75">
      <c r="A21" s="50"/>
      <c r="B21" s="35" t="s">
        <v>102</v>
      </c>
      <c r="C21" s="51">
        <f>(C12+C19)</f>
        <v>2</v>
      </c>
      <c r="D21" s="51">
        <f>(D12+D19)</f>
        <v>29129366</v>
      </c>
      <c r="E21" s="51">
        <f>(E12+E19)</f>
        <v>29129366</v>
      </c>
      <c r="F21" s="52">
        <f>(D21/D$50*100)</f>
        <v>63.151495127386468</v>
      </c>
      <c r="G21" s="52">
        <f>(D21/D$54*100)</f>
        <v>63.151495127386468</v>
      </c>
      <c r="H21" s="53"/>
      <c r="I21" s="54"/>
    </row>
    <row r="22" spans="1:9" s="40" customFormat="1" ht="15">
      <c r="A22" s="50"/>
      <c r="B22" s="35"/>
      <c r="C22" s="37"/>
      <c r="D22" s="37"/>
      <c r="E22" s="37"/>
      <c r="F22" s="38"/>
      <c r="G22" s="38"/>
      <c r="H22" s="39"/>
      <c r="I22" s="41"/>
    </row>
    <row r="23" spans="1:9" s="40" customFormat="1" ht="16.5">
      <c r="A23" s="34" t="s">
        <v>34</v>
      </c>
      <c r="B23" s="35" t="s">
        <v>103</v>
      </c>
      <c r="C23" s="37"/>
      <c r="D23" s="37"/>
      <c r="E23" s="37"/>
      <c r="F23" s="38"/>
      <c r="G23" s="38"/>
      <c r="H23" s="55" t="s">
        <v>104</v>
      </c>
      <c r="I23" s="41" t="s">
        <v>104</v>
      </c>
    </row>
    <row r="24" spans="1:9" s="40" customFormat="1" ht="15">
      <c r="A24" s="34">
        <v>1</v>
      </c>
      <c r="B24" s="35" t="s">
        <v>32</v>
      </c>
      <c r="C24" s="37"/>
      <c r="D24" s="37"/>
      <c r="E24" s="37"/>
      <c r="F24" s="38"/>
      <c r="G24" s="38"/>
      <c r="H24" s="55" t="s">
        <v>104</v>
      </c>
      <c r="I24" s="41" t="s">
        <v>104</v>
      </c>
    </row>
    <row r="25" spans="1:9" s="40" customFormat="1" ht="15">
      <c r="A25" s="42" t="s">
        <v>23</v>
      </c>
      <c r="B25" s="43" t="s">
        <v>105</v>
      </c>
      <c r="C25" s="45">
        <v>0</v>
      </c>
      <c r="D25" s="45">
        <v>0</v>
      </c>
      <c r="E25" s="45">
        <v>0</v>
      </c>
      <c r="F25" s="38">
        <f>(D25/D$50*100)</f>
        <v>0</v>
      </c>
      <c r="G25" s="38">
        <f>(D25/D$54*100)</f>
        <v>0</v>
      </c>
      <c r="H25" s="56"/>
      <c r="I25" s="41"/>
    </row>
    <row r="26" spans="1:9" s="40" customFormat="1" ht="18">
      <c r="A26" s="42" t="s">
        <v>24</v>
      </c>
      <c r="B26" s="43" t="s">
        <v>106</v>
      </c>
      <c r="C26" s="45">
        <v>4</v>
      </c>
      <c r="D26" s="45">
        <v>83013</v>
      </c>
      <c r="E26" s="45">
        <v>83013</v>
      </c>
      <c r="F26" s="38">
        <f>(D26/D$50*100)</f>
        <v>0.17996941866190061</v>
      </c>
      <c r="G26" s="38">
        <f>(D26/D$54*100)</f>
        <v>0.17996941866190061</v>
      </c>
      <c r="H26" s="56"/>
      <c r="I26" s="41"/>
    </row>
    <row r="27" spans="1:9" s="40" customFormat="1" ht="30">
      <c r="A27" s="42" t="s">
        <v>25</v>
      </c>
      <c r="B27" s="43" t="s">
        <v>93</v>
      </c>
      <c r="C27" s="45"/>
      <c r="D27" s="45"/>
      <c r="E27" s="45"/>
      <c r="F27" s="38"/>
      <c r="G27" s="38"/>
      <c r="H27" s="56"/>
      <c r="I27" s="41"/>
    </row>
    <row r="28" spans="1:9" s="40" customFormat="1" ht="15">
      <c r="A28" s="42" t="s">
        <v>107</v>
      </c>
      <c r="B28" s="43" t="s">
        <v>108</v>
      </c>
      <c r="C28" s="45"/>
      <c r="D28" s="45"/>
      <c r="E28" s="45"/>
      <c r="F28" s="38"/>
      <c r="G28" s="38"/>
      <c r="H28" s="56"/>
      <c r="I28" s="41"/>
    </row>
    <row r="29" spans="1:9" s="40" customFormat="1" ht="15">
      <c r="A29" s="42" t="s">
        <v>28</v>
      </c>
      <c r="B29" s="43" t="s">
        <v>35</v>
      </c>
      <c r="C29" s="45"/>
      <c r="D29" s="45"/>
      <c r="E29" s="45"/>
      <c r="F29" s="38"/>
      <c r="G29" s="38"/>
      <c r="H29" s="56"/>
      <c r="I29" s="41"/>
    </row>
    <row r="30" spans="1:9" s="40" customFormat="1" ht="15">
      <c r="A30" s="42" t="s">
        <v>36</v>
      </c>
      <c r="B30" s="43" t="s">
        <v>37</v>
      </c>
      <c r="C30" s="45">
        <v>6</v>
      </c>
      <c r="D30" s="45">
        <v>63667</v>
      </c>
      <c r="E30" s="45">
        <v>63667</v>
      </c>
      <c r="F30" s="38">
        <f>(D30/D$50*100)</f>
        <v>0.13802793511796016</v>
      </c>
      <c r="G30" s="38">
        <f>(D30/D$54*100)</f>
        <v>0.13802793511796016</v>
      </c>
      <c r="H30" s="56"/>
      <c r="I30" s="41"/>
    </row>
    <row r="31" spans="1:9" s="40" customFormat="1" ht="15">
      <c r="A31" s="42" t="s">
        <v>38</v>
      </c>
      <c r="B31" s="43" t="s">
        <v>39</v>
      </c>
      <c r="C31" s="45"/>
      <c r="D31" s="45"/>
      <c r="E31" s="45"/>
      <c r="F31" s="38"/>
      <c r="G31" s="38"/>
      <c r="H31" s="56"/>
      <c r="I31" s="41"/>
    </row>
    <row r="32" spans="1:9" s="40" customFormat="1" ht="15">
      <c r="A32" s="42" t="s">
        <v>40</v>
      </c>
      <c r="B32" s="43" t="s">
        <v>33</v>
      </c>
      <c r="C32" s="45"/>
      <c r="D32" s="45"/>
      <c r="E32" s="45"/>
      <c r="F32" s="38"/>
      <c r="G32" s="38"/>
      <c r="H32" s="56"/>
      <c r="I32" s="41"/>
    </row>
    <row r="33" spans="1:9" s="40" customFormat="1" ht="15">
      <c r="A33" s="42" t="s">
        <v>124</v>
      </c>
      <c r="B33" s="43" t="s">
        <v>29</v>
      </c>
      <c r="F33" s="38"/>
      <c r="G33" s="38"/>
      <c r="H33" s="56"/>
      <c r="I33" s="41"/>
    </row>
    <row r="34" spans="1:9" s="40" customFormat="1" ht="15">
      <c r="A34" s="42"/>
      <c r="B34" s="43" t="s">
        <v>109</v>
      </c>
      <c r="C34" s="37">
        <v>0</v>
      </c>
      <c r="D34" s="37">
        <v>0</v>
      </c>
      <c r="E34" s="37">
        <v>0</v>
      </c>
      <c r="F34" s="38">
        <f>(D34/D$50*100)</f>
        <v>0</v>
      </c>
      <c r="G34" s="38">
        <f>(D34/D$54*100)</f>
        <v>0</v>
      </c>
      <c r="H34" s="56"/>
      <c r="I34" s="41"/>
    </row>
    <row r="35" spans="1:9" s="40" customFormat="1" ht="15">
      <c r="A35" s="50"/>
      <c r="B35" s="35" t="s">
        <v>110</v>
      </c>
      <c r="C35" s="46">
        <f>SUM(C25:C34)</f>
        <v>10</v>
      </c>
      <c r="D35" s="46">
        <f>SUM(D25:D34)</f>
        <v>146680</v>
      </c>
      <c r="E35" s="46">
        <f>SUM(E25:E34)</f>
        <v>146680</v>
      </c>
      <c r="F35" s="47">
        <f>(D35/D$50*100)</f>
        <v>0.31799735377986077</v>
      </c>
      <c r="G35" s="47">
        <f>(D35/D$54*100)</f>
        <v>0.31799735377986077</v>
      </c>
      <c r="H35" s="56"/>
      <c r="I35" s="41"/>
    </row>
    <row r="36" spans="1:9" s="40" customFormat="1" ht="15">
      <c r="A36" s="34">
        <v>2</v>
      </c>
      <c r="B36" s="35" t="s">
        <v>41</v>
      </c>
      <c r="C36" s="37"/>
      <c r="D36" s="37"/>
      <c r="E36" s="37"/>
      <c r="F36" s="38"/>
      <c r="G36" s="38"/>
      <c r="H36" s="56"/>
      <c r="I36" s="41"/>
    </row>
    <row r="37" spans="1:9" s="40" customFormat="1" ht="15">
      <c r="A37" s="42" t="s">
        <v>23</v>
      </c>
      <c r="B37" s="43" t="s">
        <v>26</v>
      </c>
      <c r="C37" s="45">
        <v>1158</v>
      </c>
      <c r="D37" s="45">
        <v>3759478</v>
      </c>
      <c r="E37" s="45">
        <v>3759478</v>
      </c>
      <c r="F37" s="38">
        <f>(D37/D$50*100)</f>
        <v>8.1504230678593075</v>
      </c>
      <c r="G37" s="38">
        <f>(D37/D$54*100)</f>
        <v>8.1504230678593075</v>
      </c>
      <c r="H37" s="56"/>
      <c r="I37" s="41"/>
    </row>
    <row r="38" spans="1:9" s="40" customFormat="1" ht="15">
      <c r="A38" s="42" t="s">
        <v>24</v>
      </c>
      <c r="B38" s="43" t="s">
        <v>111</v>
      </c>
      <c r="C38" s="37"/>
      <c r="D38" s="37"/>
      <c r="E38" s="37"/>
      <c r="F38" s="38"/>
      <c r="G38" s="38"/>
      <c r="H38" s="56"/>
      <c r="I38" s="41"/>
    </row>
    <row r="39" spans="1:9" s="40" customFormat="1" ht="30">
      <c r="A39" s="50"/>
      <c r="B39" s="43" t="s">
        <v>112</v>
      </c>
      <c r="C39" s="45">
        <v>100537</v>
      </c>
      <c r="D39" s="45">
        <v>10525726</v>
      </c>
      <c r="E39" s="45">
        <v>10497767</v>
      </c>
      <c r="F39" s="38">
        <f>(D39/D$50*100)</f>
        <v>22.819423333868823</v>
      </c>
      <c r="G39" s="38">
        <f>(D39/D$54*100)</f>
        <v>22.819423333868823</v>
      </c>
      <c r="H39" s="56"/>
      <c r="I39" s="41"/>
    </row>
    <row r="40" spans="1:9" s="40" customFormat="1" ht="31.5" customHeight="1">
      <c r="A40" s="50"/>
      <c r="B40" s="43" t="s">
        <v>113</v>
      </c>
      <c r="C40" s="45">
        <v>24</v>
      </c>
      <c r="D40" s="45">
        <v>1659775</v>
      </c>
      <c r="E40" s="45">
        <v>1659775</v>
      </c>
      <c r="F40" s="38">
        <f>(D40/D$50*100)</f>
        <v>3.5983369093943849</v>
      </c>
      <c r="G40" s="38">
        <f>(D40/D$54*100)</f>
        <v>3.5983369093943849</v>
      </c>
      <c r="H40" s="56"/>
      <c r="I40" s="41"/>
    </row>
    <row r="41" spans="1:9" s="40" customFormat="1" ht="20.25" customHeight="1">
      <c r="A41" s="42" t="s">
        <v>25</v>
      </c>
      <c r="B41" s="43" t="s">
        <v>33</v>
      </c>
      <c r="C41" s="45"/>
      <c r="D41" s="45"/>
      <c r="E41" s="45"/>
      <c r="F41" s="38"/>
      <c r="G41" s="38"/>
      <c r="H41" s="56"/>
      <c r="I41" s="41"/>
    </row>
    <row r="42" spans="1:9" s="40" customFormat="1" ht="15">
      <c r="A42" s="42" t="s">
        <v>27</v>
      </c>
      <c r="B42" s="43" t="s">
        <v>29</v>
      </c>
      <c r="C42" s="37"/>
      <c r="D42" s="37"/>
      <c r="E42" s="37"/>
      <c r="F42" s="38"/>
      <c r="G42" s="38"/>
      <c r="H42" s="56"/>
      <c r="I42" s="41"/>
    </row>
    <row r="43" spans="1:9" s="40" customFormat="1" ht="15">
      <c r="A43" s="57"/>
      <c r="B43" s="58" t="s">
        <v>114</v>
      </c>
      <c r="C43" s="45">
        <v>335</v>
      </c>
      <c r="D43" s="45">
        <v>609820</v>
      </c>
      <c r="E43" s="45">
        <v>609820</v>
      </c>
      <c r="F43" s="38">
        <f t="shared" ref="F43:F50" si="0">(D43/D$50*100)</f>
        <v>1.3220694456097266</v>
      </c>
      <c r="G43" s="38">
        <f t="shared" ref="G43:G50" si="1">(D43/D$54*100)</f>
        <v>1.3220694456097266</v>
      </c>
      <c r="H43" s="56"/>
      <c r="I43" s="41"/>
    </row>
    <row r="44" spans="1:9" s="40" customFormat="1" ht="15">
      <c r="A44" s="42"/>
      <c r="B44" s="59" t="s">
        <v>115</v>
      </c>
      <c r="C44" s="37">
        <v>635</v>
      </c>
      <c r="D44" s="37">
        <v>265827</v>
      </c>
      <c r="E44" s="37">
        <v>265777</v>
      </c>
      <c r="F44" s="38">
        <f t="shared" si="0"/>
        <v>0.576304080742017</v>
      </c>
      <c r="G44" s="38">
        <f t="shared" si="1"/>
        <v>0.576304080742017</v>
      </c>
      <c r="H44" s="56"/>
      <c r="I44" s="41"/>
    </row>
    <row r="45" spans="1:9" s="40" customFormat="1" ht="15">
      <c r="A45" s="42"/>
      <c r="B45" s="59" t="s">
        <v>116</v>
      </c>
      <c r="C45" s="37">
        <v>155</v>
      </c>
      <c r="D45" s="37">
        <v>28594</v>
      </c>
      <c r="E45" s="37">
        <v>28594</v>
      </c>
      <c r="F45" s="38">
        <f t="shared" si="0"/>
        <v>6.1990839473556984E-2</v>
      </c>
      <c r="G45" s="38">
        <f t="shared" si="1"/>
        <v>6.1990839473556984E-2</v>
      </c>
      <c r="H45" s="56"/>
      <c r="I45" s="41"/>
    </row>
    <row r="46" spans="1:9" s="40" customFormat="1" ht="15">
      <c r="A46" s="42"/>
      <c r="B46" s="59" t="s">
        <v>117</v>
      </c>
      <c r="C46" s="37">
        <v>1</v>
      </c>
      <c r="D46" s="37">
        <v>900</v>
      </c>
      <c r="E46" s="37">
        <v>0</v>
      </c>
      <c r="F46" s="38">
        <f t="shared" si="0"/>
        <v>1.9511700191019545E-3</v>
      </c>
      <c r="G46" s="38">
        <f t="shared" si="1"/>
        <v>1.9511700191019545E-3</v>
      </c>
      <c r="H46" s="56"/>
      <c r="I46" s="41"/>
    </row>
    <row r="47" spans="1:9" s="40" customFormat="1" ht="15">
      <c r="A47" s="42"/>
      <c r="B47" s="59" t="s">
        <v>118</v>
      </c>
      <c r="C47" s="37">
        <v>1</v>
      </c>
      <c r="D47" s="37">
        <v>4</v>
      </c>
      <c r="E47" s="37">
        <v>4</v>
      </c>
      <c r="F47" s="38">
        <f t="shared" si="0"/>
        <v>8.671866751564241E-6</v>
      </c>
      <c r="G47" s="38">
        <f t="shared" si="1"/>
        <v>8.671866751564241E-6</v>
      </c>
      <c r="H47" s="56"/>
      <c r="I47" s="41"/>
    </row>
    <row r="48" spans="1:9" s="61" customFormat="1" ht="15">
      <c r="A48" s="60"/>
      <c r="B48" s="35" t="s">
        <v>119</v>
      </c>
      <c r="C48" s="46">
        <f>SUM(C37:C47)</f>
        <v>102846</v>
      </c>
      <c r="D48" s="46">
        <f>SUM(D37:D47)</f>
        <v>16850124</v>
      </c>
      <c r="E48" s="46">
        <f>SUM(E37:E47)</f>
        <v>16821215</v>
      </c>
      <c r="F48" s="47">
        <f t="shared" si="0"/>
        <v>36.530507518833666</v>
      </c>
      <c r="G48" s="47">
        <f t="shared" si="1"/>
        <v>36.530507518833666</v>
      </c>
      <c r="H48" s="56"/>
      <c r="I48" s="41"/>
    </row>
    <row r="49" spans="1:10" s="61" customFormat="1" ht="28.5">
      <c r="A49" s="62"/>
      <c r="B49" s="35" t="s">
        <v>120</v>
      </c>
      <c r="C49" s="46">
        <f>(C35+C48)</f>
        <v>102856</v>
      </c>
      <c r="D49" s="46">
        <f>(D35+D48)</f>
        <v>16996804</v>
      </c>
      <c r="E49" s="46">
        <f>(E35+E48)</f>
        <v>16967895</v>
      </c>
      <c r="F49" s="47">
        <f t="shared" si="0"/>
        <v>36.848504872613532</v>
      </c>
      <c r="G49" s="47">
        <f t="shared" si="1"/>
        <v>36.848504872613532</v>
      </c>
      <c r="H49" s="56"/>
      <c r="I49" s="41"/>
    </row>
    <row r="50" spans="1:10" s="61" customFormat="1" ht="21.75" customHeight="1">
      <c r="A50" s="60"/>
      <c r="B50" s="35" t="s">
        <v>121</v>
      </c>
      <c r="C50" s="46">
        <f>(C21+C49)</f>
        <v>102858</v>
      </c>
      <c r="D50" s="46">
        <f>(D21+D49)</f>
        <v>46126170</v>
      </c>
      <c r="E50" s="46">
        <f>(E21+E49)</f>
        <v>46097261</v>
      </c>
      <c r="F50" s="47">
        <f t="shared" si="0"/>
        <v>100</v>
      </c>
      <c r="G50" s="47">
        <f t="shared" si="1"/>
        <v>100</v>
      </c>
      <c r="H50" s="48"/>
      <c r="I50" s="49"/>
    </row>
    <row r="51" spans="1:10" s="40" customFormat="1" ht="42.75">
      <c r="A51" s="34" t="s">
        <v>43</v>
      </c>
      <c r="B51" s="35" t="s">
        <v>122</v>
      </c>
      <c r="C51" s="63"/>
      <c r="D51" s="63"/>
      <c r="E51" s="63"/>
      <c r="F51" s="38" t="s">
        <v>104</v>
      </c>
      <c r="G51" s="38"/>
      <c r="H51" s="56" t="s">
        <v>104</v>
      </c>
      <c r="I51" s="56" t="s">
        <v>104</v>
      </c>
    </row>
    <row r="52" spans="1:10" s="40" customFormat="1" ht="15">
      <c r="A52" s="34">
        <v>1</v>
      </c>
      <c r="B52" s="43" t="s">
        <v>21</v>
      </c>
      <c r="C52" s="63"/>
      <c r="D52" s="63"/>
      <c r="E52" s="63"/>
      <c r="F52" s="38"/>
      <c r="G52" s="38"/>
      <c r="H52" s="56"/>
      <c r="I52" s="56"/>
    </row>
    <row r="53" spans="1:10" s="40" customFormat="1" ht="15">
      <c r="A53" s="34">
        <v>2</v>
      </c>
      <c r="B53" s="43" t="s">
        <v>44</v>
      </c>
      <c r="C53" s="63"/>
      <c r="D53" s="63"/>
      <c r="E53" s="63"/>
      <c r="F53" s="38"/>
      <c r="G53" s="38"/>
      <c r="H53" s="56"/>
      <c r="I53" s="56"/>
    </row>
    <row r="54" spans="1:10" s="28" customFormat="1" ht="30" customHeight="1">
      <c r="A54" s="64"/>
      <c r="B54" s="28" t="s">
        <v>45</v>
      </c>
      <c r="C54" s="46">
        <f>(C50+C51)</f>
        <v>102858</v>
      </c>
      <c r="D54" s="46">
        <f>(D50+D51)</f>
        <v>46126170</v>
      </c>
      <c r="E54" s="46">
        <f>(E50+E51)</f>
        <v>46097261</v>
      </c>
      <c r="F54" s="47">
        <f>(D54/D$50*100)</f>
        <v>100</v>
      </c>
      <c r="G54" s="47">
        <f>(D54/D$54*100)</f>
        <v>100</v>
      </c>
      <c r="H54" s="65"/>
      <c r="I54" s="49"/>
    </row>
    <row r="55" spans="1:10" s="40" customFormat="1" ht="18" customHeight="1">
      <c r="A55" s="199"/>
      <c r="B55" s="200"/>
      <c r="C55" s="200"/>
      <c r="D55" s="200"/>
      <c r="E55" s="200"/>
      <c r="F55" s="200"/>
      <c r="G55" s="200"/>
      <c r="H55" s="200"/>
      <c r="I55" s="200"/>
      <c r="J55" s="66"/>
    </row>
    <row r="56" spans="1:10" s="40" customFormat="1" ht="12.75" customHeight="1">
      <c r="A56" s="171"/>
      <c r="B56" s="158"/>
      <c r="C56" s="158"/>
      <c r="D56" s="158"/>
      <c r="E56" s="158"/>
      <c r="F56" s="158"/>
      <c r="G56" s="158"/>
      <c r="H56" s="158"/>
      <c r="I56" s="158"/>
      <c r="J56" s="201"/>
    </row>
    <row r="57" spans="1:10" s="69" customFormat="1" ht="12.75" customHeight="1">
      <c r="A57" s="67"/>
      <c r="B57" s="68"/>
      <c r="C57" s="68"/>
      <c r="D57" s="68"/>
      <c r="E57" s="68"/>
      <c r="F57" s="68"/>
      <c r="G57" s="68"/>
      <c r="H57" s="68"/>
      <c r="I57" s="68"/>
      <c r="J57" s="68"/>
    </row>
    <row r="58" spans="1:10"/>
    <row r="59" spans="1:10"/>
    <row r="60" spans="1:10"/>
    <row r="61" spans="1:10"/>
    <row r="62" spans="1:10"/>
    <row r="63" spans="1:10"/>
    <row r="64" spans="1:1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">
    <mergeCell ref="H2:I2"/>
    <mergeCell ref="A55:I55"/>
    <mergeCell ref="A56:J56"/>
    <mergeCell ref="A2:A3"/>
    <mergeCell ref="B2:B3"/>
    <mergeCell ref="C2:C3"/>
    <mergeCell ref="D2:D3"/>
    <mergeCell ref="E2:E3"/>
    <mergeCell ref="F2:G2"/>
  </mergeCells>
  <phoneticPr fontId="21" type="noConversion"/>
  <printOptions gridLines="1"/>
  <pageMargins left="0.25" right="0.25" top="1.5" bottom="1" header="0.5" footer="0.5"/>
  <pageSetup paperSize="9" scale="60" firstPageNumber="0" fitToWidth="0" pageOrder="overThenDown" orientation="portrait" horizontalDpi="300" verticalDpi="300" r:id="rId1"/>
  <headerFooter alignWithMargins="0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 (a)</vt:lpstr>
      <vt:lpstr>I(d) II(a) II(b) III(a)</vt:lpstr>
      <vt:lpstr>I (c) (i) and (ii)</vt:lpstr>
      <vt:lpstr>I (b)</vt:lpstr>
      <vt:lpstr>SHARE _P C35</vt:lpstr>
      <vt:lpstr>Excel_BuiltIn_Print_Area_1_1</vt:lpstr>
      <vt:lpstr>Excel_BuiltIn_Print_Area_1_1_1</vt:lpstr>
      <vt:lpstr>'I (a)'!Print_Area</vt:lpstr>
      <vt:lpstr>'SHARE _P C35'!Print_Area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madhulikas</cp:lastModifiedBy>
  <cp:lastPrinted>2012-07-18T12:17:14Z</cp:lastPrinted>
  <dcterms:created xsi:type="dcterms:W3CDTF">2012-07-09T07:56:52Z</dcterms:created>
  <dcterms:modified xsi:type="dcterms:W3CDTF">2012-07-18T12:20:20Z</dcterms:modified>
</cp:coreProperties>
</file>